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/>
  <xr:revisionPtr revIDLastSave="2" documentId="8_{915D396E-6CA9-4AE2-A6B0-90FB705D50E6}" xr6:coauthVersionLast="45" xr6:coauthVersionMax="45" xr10:uidLastSave="{C6DDAEEC-54FA-409C-8464-2FE747189EB0}"/>
  <bookViews>
    <workbookView xWindow="-110" yWindow="-110" windowWidth="19420" windowHeight="10420" xr2:uid="{00000000-000D-0000-FFFF-FFFF00000000}"/>
  </bookViews>
  <sheets>
    <sheet name="Template" sheetId="5" r:id="rId1"/>
    <sheet name="Budget and Cash Flow" sheetId="1" r:id="rId2"/>
    <sheet name="Actual v Budget" sheetId="2" r:id="rId3"/>
    <sheet name="Profit and Loss" sheetId="4" r:id="rId4"/>
  </sheets>
  <definedNames>
    <definedName name="_xlnm.Print_Area" localSheetId="1">'Budget and Cash Flow'!$B$3:$Q$50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D8" i="2"/>
  <c r="B2" i="2"/>
  <c r="D47" i="4"/>
  <c r="D45" i="4"/>
  <c r="Q41" i="1"/>
  <c r="G41" i="4" s="1"/>
  <c r="F26" i="1"/>
  <c r="G26" i="1"/>
  <c r="H26" i="1"/>
  <c r="I26" i="1"/>
  <c r="J26" i="1"/>
  <c r="K26" i="1"/>
  <c r="L26" i="1"/>
  <c r="M26" i="1"/>
  <c r="N26" i="1"/>
  <c r="O26" i="1"/>
  <c r="D26" i="4"/>
  <c r="A26" i="4"/>
  <c r="B38" i="4"/>
  <c r="F38" i="4" s="1"/>
  <c r="B41" i="4"/>
  <c r="F41" i="4" s="1"/>
  <c r="A9" i="4"/>
  <c r="A10" i="4"/>
  <c r="A11" i="4"/>
  <c r="A12" i="4"/>
  <c r="A13" i="4"/>
  <c r="A14" i="4"/>
  <c r="A15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5" i="4"/>
  <c r="A47" i="4"/>
  <c r="AR40" i="2"/>
  <c r="AS40" i="2"/>
  <c r="AT40" i="2"/>
  <c r="AU40" i="2"/>
  <c r="AV40" i="2"/>
  <c r="AW40" i="2"/>
  <c r="AX40" i="2"/>
  <c r="AY40" i="2"/>
  <c r="AZ40" i="2"/>
  <c r="BA40" i="2"/>
  <c r="BB40" i="2"/>
  <c r="BC40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E29" i="2"/>
  <c r="F29" i="2"/>
  <c r="G29" i="2"/>
  <c r="H29" i="2"/>
  <c r="I29" i="2"/>
  <c r="J29" i="2"/>
  <c r="K29" i="2"/>
  <c r="L29" i="2"/>
  <c r="M29" i="2"/>
  <c r="N29" i="2"/>
  <c r="O29" i="2"/>
  <c r="E30" i="2"/>
  <c r="F30" i="2"/>
  <c r="G30" i="2"/>
  <c r="H30" i="2"/>
  <c r="I30" i="2"/>
  <c r="J30" i="2"/>
  <c r="K30" i="2"/>
  <c r="L30" i="2"/>
  <c r="M30" i="2"/>
  <c r="N30" i="2"/>
  <c r="O30" i="2"/>
  <c r="E31" i="2"/>
  <c r="F31" i="2"/>
  <c r="G31" i="2"/>
  <c r="H31" i="2"/>
  <c r="I31" i="2"/>
  <c r="J31" i="2"/>
  <c r="K31" i="2"/>
  <c r="L31" i="2"/>
  <c r="M31" i="2"/>
  <c r="N31" i="2"/>
  <c r="O31" i="2"/>
  <c r="E32" i="2"/>
  <c r="F32" i="2"/>
  <c r="G32" i="2"/>
  <c r="H32" i="2"/>
  <c r="I32" i="2"/>
  <c r="J32" i="2"/>
  <c r="K32" i="2"/>
  <c r="L32" i="2"/>
  <c r="M32" i="2"/>
  <c r="N32" i="2"/>
  <c r="O32" i="2"/>
  <c r="E33" i="2"/>
  <c r="F33" i="2"/>
  <c r="G33" i="2"/>
  <c r="H33" i="2"/>
  <c r="I33" i="2"/>
  <c r="J33" i="2"/>
  <c r="K33" i="2"/>
  <c r="L33" i="2"/>
  <c r="M33" i="2"/>
  <c r="N33" i="2"/>
  <c r="O33" i="2"/>
  <c r="E34" i="2"/>
  <c r="F34" i="2"/>
  <c r="G34" i="2"/>
  <c r="H34" i="2"/>
  <c r="I34" i="2"/>
  <c r="J34" i="2"/>
  <c r="K34" i="2"/>
  <c r="L34" i="2"/>
  <c r="M34" i="2"/>
  <c r="N34" i="2"/>
  <c r="O34" i="2"/>
  <c r="E35" i="2"/>
  <c r="F35" i="2"/>
  <c r="G35" i="2"/>
  <c r="H35" i="2"/>
  <c r="I35" i="2"/>
  <c r="J35" i="2"/>
  <c r="K35" i="2"/>
  <c r="L35" i="2"/>
  <c r="M35" i="2"/>
  <c r="N35" i="2"/>
  <c r="O35" i="2"/>
  <c r="E36" i="2"/>
  <c r="F36" i="2"/>
  <c r="G36" i="2"/>
  <c r="H36" i="2"/>
  <c r="I36" i="2"/>
  <c r="J36" i="2"/>
  <c r="K36" i="2"/>
  <c r="L36" i="2"/>
  <c r="M36" i="2"/>
  <c r="N36" i="2"/>
  <c r="O36" i="2"/>
  <c r="E37" i="2"/>
  <c r="F37" i="2"/>
  <c r="G37" i="2"/>
  <c r="H37" i="2"/>
  <c r="I37" i="2"/>
  <c r="J37" i="2"/>
  <c r="K37" i="2"/>
  <c r="L37" i="2"/>
  <c r="M37" i="2"/>
  <c r="N37" i="2"/>
  <c r="O37" i="2"/>
  <c r="E38" i="2"/>
  <c r="F38" i="2"/>
  <c r="G38" i="2"/>
  <c r="H38" i="2"/>
  <c r="I38" i="2"/>
  <c r="J38" i="2"/>
  <c r="K38" i="2"/>
  <c r="L38" i="2"/>
  <c r="M38" i="2"/>
  <c r="N38" i="2"/>
  <c r="O38" i="2"/>
  <c r="E39" i="2"/>
  <c r="F39" i="2"/>
  <c r="G39" i="2"/>
  <c r="H39" i="2"/>
  <c r="I39" i="2"/>
  <c r="J39" i="2"/>
  <c r="K39" i="2"/>
  <c r="L39" i="2"/>
  <c r="M39" i="2"/>
  <c r="N39" i="2"/>
  <c r="O39" i="2"/>
  <c r="E40" i="2"/>
  <c r="F40" i="2"/>
  <c r="G40" i="2"/>
  <c r="H40" i="2"/>
  <c r="I40" i="2"/>
  <c r="J40" i="2"/>
  <c r="K40" i="2"/>
  <c r="L40" i="2"/>
  <c r="M40" i="2"/>
  <c r="N40" i="2"/>
  <c r="O40" i="2"/>
  <c r="E41" i="2"/>
  <c r="F41" i="2"/>
  <c r="G41" i="2"/>
  <c r="H41" i="2"/>
  <c r="I41" i="2"/>
  <c r="J41" i="2"/>
  <c r="K41" i="2"/>
  <c r="L41" i="2"/>
  <c r="M41" i="2"/>
  <c r="N41" i="2"/>
  <c r="O41" i="2"/>
  <c r="D41" i="2"/>
  <c r="D30" i="2"/>
  <c r="D31" i="2"/>
  <c r="D32" i="2"/>
  <c r="D33" i="2"/>
  <c r="D34" i="2"/>
  <c r="D35" i="2"/>
  <c r="D36" i="2"/>
  <c r="D37" i="2"/>
  <c r="D38" i="2"/>
  <c r="D39" i="2"/>
  <c r="D40" i="2"/>
  <c r="D29" i="2"/>
  <c r="E10" i="2"/>
  <c r="E11" i="2"/>
  <c r="E12" i="2"/>
  <c r="E13" i="2"/>
  <c r="E14" i="2"/>
  <c r="E15" i="2"/>
  <c r="D11" i="2"/>
  <c r="D12" i="2"/>
  <c r="D13" i="2"/>
  <c r="D14" i="2"/>
  <c r="D15" i="2"/>
  <c r="D10" i="2"/>
  <c r="B30" i="2"/>
  <c r="B31" i="2"/>
  <c r="B32" i="2"/>
  <c r="B33" i="2"/>
  <c r="B34" i="2"/>
  <c r="B35" i="2"/>
  <c r="B36" i="2"/>
  <c r="B37" i="2"/>
  <c r="B38" i="2"/>
  <c r="B39" i="2"/>
  <c r="B40" i="2"/>
  <c r="B41" i="2"/>
  <c r="B29" i="2"/>
  <c r="B11" i="2"/>
  <c r="B12" i="2"/>
  <c r="B13" i="2"/>
  <c r="B14" i="2"/>
  <c r="B15" i="2"/>
  <c r="B10" i="2"/>
  <c r="O26" i="2"/>
  <c r="N26" i="2"/>
  <c r="M26" i="2"/>
  <c r="L26" i="2"/>
  <c r="K26" i="2"/>
  <c r="J26" i="2"/>
  <c r="I26" i="2"/>
  <c r="H26" i="2"/>
  <c r="G26" i="2"/>
  <c r="F26" i="2"/>
  <c r="Q24" i="2"/>
  <c r="Q23" i="2"/>
  <c r="Q22" i="2"/>
  <c r="Q21" i="2"/>
  <c r="Q20" i="2"/>
  <c r="Q19" i="2"/>
  <c r="Q18" i="2"/>
  <c r="Q17" i="2"/>
  <c r="Q16" i="2"/>
  <c r="X43" i="2"/>
  <c r="Y43" i="2"/>
  <c r="Z43" i="2"/>
  <c r="AA43" i="2"/>
  <c r="AB43" i="2"/>
  <c r="AC43" i="2"/>
  <c r="AD43" i="2"/>
  <c r="AE43" i="2"/>
  <c r="AF43" i="2"/>
  <c r="AG43" i="2"/>
  <c r="AH43" i="2"/>
  <c r="W43" i="2"/>
  <c r="AJ30" i="2"/>
  <c r="B30" i="4" s="1"/>
  <c r="F30" i="4" s="1"/>
  <c r="AJ31" i="2"/>
  <c r="B31" i="4" s="1"/>
  <c r="F31" i="4" s="1"/>
  <c r="AJ32" i="2"/>
  <c r="B32" i="4" s="1"/>
  <c r="F32" i="4" s="1"/>
  <c r="AJ33" i="2"/>
  <c r="B33" i="4" s="1"/>
  <c r="F33" i="4" s="1"/>
  <c r="AJ34" i="2"/>
  <c r="B34" i="4" s="1"/>
  <c r="F34" i="4" s="1"/>
  <c r="AJ35" i="2"/>
  <c r="B35" i="4" s="1"/>
  <c r="F35" i="4" s="1"/>
  <c r="AJ36" i="2"/>
  <c r="B36" i="4" s="1"/>
  <c r="F36" i="4" s="1"/>
  <c r="AJ37" i="2"/>
  <c r="B37" i="4" s="1"/>
  <c r="F37" i="4" s="1"/>
  <c r="AJ38" i="2"/>
  <c r="AJ39" i="2"/>
  <c r="B39" i="4" s="1"/>
  <c r="F39" i="4" s="1"/>
  <c r="AJ40" i="2"/>
  <c r="B40" i="4" s="1"/>
  <c r="F40" i="4" s="1"/>
  <c r="AJ29" i="2"/>
  <c r="B29" i="4" s="1"/>
  <c r="F29" i="4" s="1"/>
  <c r="T8" i="2"/>
  <c r="T30" i="2"/>
  <c r="T31" i="2"/>
  <c r="T32" i="2"/>
  <c r="T33" i="2"/>
  <c r="T34" i="2"/>
  <c r="T35" i="2"/>
  <c r="T36" i="2"/>
  <c r="T37" i="2"/>
  <c r="T38" i="2"/>
  <c r="T39" i="2"/>
  <c r="T40" i="2"/>
  <c r="T41" i="2"/>
  <c r="T29" i="2"/>
  <c r="AO41" i="2"/>
  <c r="AO30" i="2"/>
  <c r="AO31" i="2"/>
  <c r="AO32" i="2"/>
  <c r="AO33" i="2"/>
  <c r="AO34" i="2"/>
  <c r="AO35" i="2"/>
  <c r="AO36" i="2"/>
  <c r="AO37" i="2"/>
  <c r="AO38" i="2"/>
  <c r="AO39" i="2"/>
  <c r="AO40" i="2"/>
  <c r="AO29" i="2"/>
  <c r="AS29" i="2"/>
  <c r="AT29" i="2"/>
  <c r="AU29" i="2"/>
  <c r="AV29" i="2"/>
  <c r="AW29" i="2"/>
  <c r="AX29" i="2"/>
  <c r="AY29" i="2"/>
  <c r="AZ29" i="2"/>
  <c r="BA29" i="2"/>
  <c r="BB29" i="2"/>
  <c r="BC29" i="2"/>
  <c r="AS30" i="2"/>
  <c r="AT30" i="2"/>
  <c r="AU30" i="2"/>
  <c r="AV30" i="2"/>
  <c r="AW30" i="2"/>
  <c r="AX30" i="2"/>
  <c r="AY30" i="2"/>
  <c r="AZ30" i="2"/>
  <c r="BA30" i="2"/>
  <c r="BB30" i="2"/>
  <c r="BC30" i="2"/>
  <c r="AS31" i="2"/>
  <c r="AT31" i="2"/>
  <c r="AU31" i="2"/>
  <c r="AV31" i="2"/>
  <c r="AW31" i="2"/>
  <c r="AX31" i="2"/>
  <c r="AY31" i="2"/>
  <c r="AZ31" i="2"/>
  <c r="BA31" i="2"/>
  <c r="BB31" i="2"/>
  <c r="BC31" i="2"/>
  <c r="AS32" i="2"/>
  <c r="AT32" i="2"/>
  <c r="AU32" i="2"/>
  <c r="AV32" i="2"/>
  <c r="AW32" i="2"/>
  <c r="AX32" i="2"/>
  <c r="AY32" i="2"/>
  <c r="AZ32" i="2"/>
  <c r="BA32" i="2"/>
  <c r="BB32" i="2"/>
  <c r="BC32" i="2"/>
  <c r="AS33" i="2"/>
  <c r="AT33" i="2"/>
  <c r="AU33" i="2"/>
  <c r="AV33" i="2"/>
  <c r="AW33" i="2"/>
  <c r="AX33" i="2"/>
  <c r="AY33" i="2"/>
  <c r="AZ33" i="2"/>
  <c r="BA33" i="2"/>
  <c r="BB33" i="2"/>
  <c r="BC33" i="2"/>
  <c r="AS34" i="2"/>
  <c r="AT34" i="2"/>
  <c r="AU34" i="2"/>
  <c r="AV34" i="2"/>
  <c r="AW34" i="2"/>
  <c r="AX34" i="2"/>
  <c r="AY34" i="2"/>
  <c r="AZ34" i="2"/>
  <c r="BA34" i="2"/>
  <c r="BB34" i="2"/>
  <c r="BC34" i="2"/>
  <c r="AS35" i="2"/>
  <c r="AT35" i="2"/>
  <c r="AU35" i="2"/>
  <c r="AV35" i="2"/>
  <c r="AW35" i="2"/>
  <c r="AX35" i="2"/>
  <c r="AY35" i="2"/>
  <c r="AZ35" i="2"/>
  <c r="BA35" i="2"/>
  <c r="BB35" i="2"/>
  <c r="BC35" i="2"/>
  <c r="AS36" i="2"/>
  <c r="AT36" i="2"/>
  <c r="AU36" i="2"/>
  <c r="AV36" i="2"/>
  <c r="AW36" i="2"/>
  <c r="AX36" i="2"/>
  <c r="AY36" i="2"/>
  <c r="AZ36" i="2"/>
  <c r="BA36" i="2"/>
  <c r="BB36" i="2"/>
  <c r="BC36" i="2"/>
  <c r="AS37" i="2"/>
  <c r="AT37" i="2"/>
  <c r="AU37" i="2"/>
  <c r="AV37" i="2"/>
  <c r="AW37" i="2"/>
  <c r="AX37" i="2"/>
  <c r="AY37" i="2"/>
  <c r="AZ37" i="2"/>
  <c r="BA37" i="2"/>
  <c r="BB37" i="2"/>
  <c r="BC37" i="2"/>
  <c r="AS38" i="2"/>
  <c r="AT38" i="2"/>
  <c r="AU38" i="2"/>
  <c r="AV38" i="2"/>
  <c r="AW38" i="2"/>
  <c r="AX38" i="2"/>
  <c r="AY38" i="2"/>
  <c r="AZ38" i="2"/>
  <c r="BA38" i="2"/>
  <c r="BB38" i="2"/>
  <c r="BC38" i="2"/>
  <c r="AS39" i="2"/>
  <c r="AT39" i="2"/>
  <c r="AU39" i="2"/>
  <c r="AV39" i="2"/>
  <c r="AW39" i="2"/>
  <c r="AX39" i="2"/>
  <c r="AY39" i="2"/>
  <c r="AZ39" i="2"/>
  <c r="BA39" i="2"/>
  <c r="BB39" i="2"/>
  <c r="BC39" i="2"/>
  <c r="Q14" i="2" l="1"/>
  <c r="Q11" i="2"/>
  <c r="BE40" i="2"/>
  <c r="BF40" i="2" s="1"/>
  <c r="BE41" i="2"/>
  <c r="BF41" i="2" s="1"/>
  <c r="Q38" i="2"/>
  <c r="Q34" i="2"/>
  <c r="Q30" i="2"/>
  <c r="Q10" i="2"/>
  <c r="Q29" i="2"/>
  <c r="Q37" i="2"/>
  <c r="Q33" i="2"/>
  <c r="Q15" i="2"/>
  <c r="Q40" i="2"/>
  <c r="Q36" i="2"/>
  <c r="Q32" i="2"/>
  <c r="Q41" i="2"/>
  <c r="L45" i="2"/>
  <c r="L47" i="2" s="1"/>
  <c r="H45" i="2"/>
  <c r="H47" i="2" s="1"/>
  <c r="Q35" i="2"/>
  <c r="Q39" i="2"/>
  <c r="E26" i="2"/>
  <c r="I45" i="2"/>
  <c r="I47" i="2" s="1"/>
  <c r="O45" i="2"/>
  <c r="O47" i="2" s="1"/>
  <c r="G45" i="2"/>
  <c r="G47" i="2" s="1"/>
  <c r="B45" i="4"/>
  <c r="N45" i="2"/>
  <c r="N47" i="2" s="1"/>
  <c r="F45" i="2"/>
  <c r="F47" i="2" s="1"/>
  <c r="D26" i="2"/>
  <c r="M45" i="2"/>
  <c r="M47" i="2" s="1"/>
  <c r="E45" i="2"/>
  <c r="K45" i="2"/>
  <c r="K47" i="2" s="1"/>
  <c r="D45" i="2"/>
  <c r="D47" i="2" s="1"/>
  <c r="D49" i="2" s="1"/>
  <c r="E8" i="2" s="1"/>
  <c r="J45" i="2"/>
  <c r="J47" i="2" s="1"/>
  <c r="Q31" i="2"/>
  <c r="F45" i="4"/>
  <c r="Q12" i="2"/>
  <c r="Q13" i="2"/>
  <c r="AJ43" i="2"/>
  <c r="BA43" i="2"/>
  <c r="AW43" i="2"/>
  <c r="AS43" i="2"/>
  <c r="AZ43" i="2"/>
  <c r="AV43" i="2"/>
  <c r="BC43" i="2"/>
  <c r="AY43" i="2"/>
  <c r="AU43" i="2"/>
  <c r="BB43" i="2"/>
  <c r="AX43" i="2"/>
  <c r="AT43" i="2"/>
  <c r="E47" i="2" l="1"/>
  <c r="Q45" i="2"/>
  <c r="Q26" i="2"/>
  <c r="Q47" i="2" s="1"/>
  <c r="E49" i="2"/>
  <c r="F8" i="2" s="1"/>
  <c r="F49" i="2" s="1"/>
  <c r="G8" i="2" s="1"/>
  <c r="G49" i="2" s="1"/>
  <c r="H8" i="2" s="1"/>
  <c r="H49" i="2" s="1"/>
  <c r="I8" i="2" s="1"/>
  <c r="I49" i="2" s="1"/>
  <c r="J8" i="2" s="1"/>
  <c r="J49" i="2" s="1"/>
  <c r="K8" i="2" s="1"/>
  <c r="K49" i="2" s="1"/>
  <c r="L8" i="2" s="1"/>
  <c r="L49" i="2" s="1"/>
  <c r="M8" i="2" s="1"/>
  <c r="M49" i="2" s="1"/>
  <c r="N8" i="2" s="1"/>
  <c r="N49" i="2" s="1"/>
  <c r="O8" i="2" s="1"/>
  <c r="O49" i="2" s="1"/>
  <c r="Q10" i="1" l="1"/>
  <c r="AR29" i="2"/>
  <c r="AR30" i="2"/>
  <c r="AR31" i="2"/>
  <c r="AR32" i="2"/>
  <c r="AR33" i="2"/>
  <c r="AR34" i="2"/>
  <c r="AR35" i="2"/>
  <c r="AR36" i="2"/>
  <c r="AR37" i="2"/>
  <c r="AR38" i="2"/>
  <c r="AR39" i="2"/>
  <c r="AS10" i="2"/>
  <c r="AT10" i="2"/>
  <c r="AU10" i="2"/>
  <c r="AV10" i="2"/>
  <c r="AW10" i="2"/>
  <c r="AX10" i="2"/>
  <c r="AY10" i="2"/>
  <c r="AZ10" i="2"/>
  <c r="BA10" i="2"/>
  <c r="BB10" i="2"/>
  <c r="BC10" i="2"/>
  <c r="AS11" i="2"/>
  <c r="AT11" i="2"/>
  <c r="AU11" i="2"/>
  <c r="AV11" i="2"/>
  <c r="AW11" i="2"/>
  <c r="AX11" i="2"/>
  <c r="AY11" i="2"/>
  <c r="AZ11" i="2"/>
  <c r="BA11" i="2"/>
  <c r="BB11" i="2"/>
  <c r="BC11" i="2"/>
  <c r="AS12" i="2"/>
  <c r="AT12" i="2"/>
  <c r="AU12" i="2"/>
  <c r="AV12" i="2"/>
  <c r="AW12" i="2"/>
  <c r="AX12" i="2"/>
  <c r="AY12" i="2"/>
  <c r="AZ12" i="2"/>
  <c r="BA12" i="2"/>
  <c r="BB12" i="2"/>
  <c r="BC12" i="2"/>
  <c r="AS13" i="2"/>
  <c r="AT13" i="2"/>
  <c r="AU13" i="2"/>
  <c r="AV13" i="2"/>
  <c r="AW13" i="2"/>
  <c r="AX13" i="2"/>
  <c r="AY13" i="2"/>
  <c r="AZ13" i="2"/>
  <c r="BA13" i="2"/>
  <c r="BB13" i="2"/>
  <c r="BC13" i="2"/>
  <c r="AS14" i="2"/>
  <c r="AT14" i="2"/>
  <c r="AU14" i="2"/>
  <c r="AV14" i="2"/>
  <c r="AW14" i="2"/>
  <c r="AX14" i="2"/>
  <c r="AY14" i="2"/>
  <c r="AZ14" i="2"/>
  <c r="BA14" i="2"/>
  <c r="BB14" i="2"/>
  <c r="BC14" i="2"/>
  <c r="AS15" i="2"/>
  <c r="AT15" i="2"/>
  <c r="AU15" i="2"/>
  <c r="AV15" i="2"/>
  <c r="AW15" i="2"/>
  <c r="AX15" i="2"/>
  <c r="AY15" i="2"/>
  <c r="AZ15" i="2"/>
  <c r="BA15" i="2"/>
  <c r="BB15" i="2"/>
  <c r="BC15" i="2"/>
  <c r="AS16" i="2"/>
  <c r="AT16" i="2"/>
  <c r="AU16" i="2"/>
  <c r="AV16" i="2"/>
  <c r="AW16" i="2"/>
  <c r="AX16" i="2"/>
  <c r="AY16" i="2"/>
  <c r="AZ16" i="2"/>
  <c r="BA16" i="2"/>
  <c r="BB16" i="2"/>
  <c r="BC16" i="2"/>
  <c r="AS17" i="2"/>
  <c r="AT17" i="2"/>
  <c r="AU17" i="2"/>
  <c r="AV17" i="2"/>
  <c r="AW17" i="2"/>
  <c r="AX17" i="2"/>
  <c r="AY17" i="2"/>
  <c r="AZ17" i="2"/>
  <c r="BA17" i="2"/>
  <c r="BB17" i="2"/>
  <c r="BC17" i="2"/>
  <c r="AS18" i="2"/>
  <c r="AT18" i="2"/>
  <c r="AU18" i="2"/>
  <c r="AV18" i="2"/>
  <c r="AW18" i="2"/>
  <c r="AX18" i="2"/>
  <c r="AY18" i="2"/>
  <c r="AZ18" i="2"/>
  <c r="BA18" i="2"/>
  <c r="BB18" i="2"/>
  <c r="BC18" i="2"/>
  <c r="AS19" i="2"/>
  <c r="AT19" i="2"/>
  <c r="AU19" i="2"/>
  <c r="AV19" i="2"/>
  <c r="AW19" i="2"/>
  <c r="AX19" i="2"/>
  <c r="AY19" i="2"/>
  <c r="AZ19" i="2"/>
  <c r="BA19" i="2"/>
  <c r="BB19" i="2"/>
  <c r="BC19" i="2"/>
  <c r="AS20" i="2"/>
  <c r="AT20" i="2"/>
  <c r="AU20" i="2"/>
  <c r="AV20" i="2"/>
  <c r="AW20" i="2"/>
  <c r="AX20" i="2"/>
  <c r="AY20" i="2"/>
  <c r="AZ20" i="2"/>
  <c r="BA20" i="2"/>
  <c r="BB20" i="2"/>
  <c r="BC20" i="2"/>
  <c r="AS21" i="2"/>
  <c r="AT21" i="2"/>
  <c r="AU21" i="2"/>
  <c r="AV21" i="2"/>
  <c r="AW21" i="2"/>
  <c r="AX21" i="2"/>
  <c r="AY21" i="2"/>
  <c r="AZ21" i="2"/>
  <c r="BA21" i="2"/>
  <c r="BB21" i="2"/>
  <c r="BC21" i="2"/>
  <c r="AS22" i="2"/>
  <c r="AT22" i="2"/>
  <c r="AU22" i="2"/>
  <c r="AV22" i="2"/>
  <c r="AW22" i="2"/>
  <c r="AX22" i="2"/>
  <c r="AY22" i="2"/>
  <c r="AZ22" i="2"/>
  <c r="BA22" i="2"/>
  <c r="BB22" i="2"/>
  <c r="BC22" i="2"/>
  <c r="AS23" i="2"/>
  <c r="AT23" i="2"/>
  <c r="AU23" i="2"/>
  <c r="AV23" i="2"/>
  <c r="AW23" i="2"/>
  <c r="AX23" i="2"/>
  <c r="AY23" i="2"/>
  <c r="AZ23" i="2"/>
  <c r="BA23" i="2"/>
  <c r="BB23" i="2"/>
  <c r="BC23" i="2"/>
  <c r="AR11" i="2"/>
  <c r="AR12" i="2"/>
  <c r="AR13" i="2"/>
  <c r="AR14" i="2"/>
  <c r="AR15" i="2"/>
  <c r="AR16" i="2"/>
  <c r="AR17" i="2"/>
  <c r="AR18" i="2"/>
  <c r="AR19" i="2"/>
  <c r="AR20" i="2"/>
  <c r="AR21" i="2"/>
  <c r="AR22" i="2"/>
  <c r="AR23" i="2"/>
  <c r="AR10" i="2"/>
  <c r="AS5" i="2"/>
  <c r="AT5" i="2"/>
  <c r="AU5" i="2"/>
  <c r="AV5" i="2"/>
  <c r="AW5" i="2"/>
  <c r="AX5" i="2"/>
  <c r="AY5" i="2"/>
  <c r="AZ5" i="2"/>
  <c r="BA5" i="2"/>
  <c r="BB5" i="2"/>
  <c r="BC5" i="2"/>
  <c r="AS6" i="2"/>
  <c r="AT6" i="2"/>
  <c r="AU6" i="2"/>
  <c r="AV6" i="2"/>
  <c r="AW6" i="2"/>
  <c r="AX6" i="2"/>
  <c r="AY6" i="2"/>
  <c r="AZ6" i="2"/>
  <c r="BA6" i="2"/>
  <c r="BB6" i="2"/>
  <c r="BC6" i="2"/>
  <c r="AS7" i="2"/>
  <c r="AT7" i="2"/>
  <c r="AU7" i="2"/>
  <c r="AV7" i="2"/>
  <c r="AW7" i="2"/>
  <c r="AX7" i="2"/>
  <c r="AY7" i="2"/>
  <c r="AZ7" i="2"/>
  <c r="BA7" i="2"/>
  <c r="BB7" i="2"/>
  <c r="BC7" i="2"/>
  <c r="AR6" i="2"/>
  <c r="AR7" i="2"/>
  <c r="AR5" i="2"/>
  <c r="AO11" i="2"/>
  <c r="AO12" i="2"/>
  <c r="AO13" i="2"/>
  <c r="AO14" i="2"/>
  <c r="AO15" i="2"/>
  <c r="AO10" i="2"/>
  <c r="X5" i="2"/>
  <c r="Y5" i="2"/>
  <c r="Z5" i="2"/>
  <c r="AA5" i="2"/>
  <c r="AB5" i="2"/>
  <c r="AC5" i="2"/>
  <c r="AD5" i="2"/>
  <c r="AE5" i="2"/>
  <c r="AF5" i="2"/>
  <c r="AG5" i="2"/>
  <c r="AH5" i="2"/>
  <c r="X6" i="2"/>
  <c r="Y6" i="2"/>
  <c r="Z6" i="2"/>
  <c r="AA6" i="2"/>
  <c r="AB6" i="2"/>
  <c r="AC6" i="2"/>
  <c r="AD6" i="2"/>
  <c r="AE6" i="2"/>
  <c r="AF6" i="2"/>
  <c r="AG6" i="2"/>
  <c r="AH6" i="2"/>
  <c r="X7" i="2"/>
  <c r="Y7" i="2"/>
  <c r="Z7" i="2"/>
  <c r="AA7" i="2"/>
  <c r="AB7" i="2"/>
  <c r="AC7" i="2"/>
  <c r="AD7" i="2"/>
  <c r="AE7" i="2"/>
  <c r="AF7" i="2"/>
  <c r="AG7" i="2"/>
  <c r="AH7" i="2"/>
  <c r="W6" i="2"/>
  <c r="W7" i="2"/>
  <c r="W5" i="2"/>
  <c r="T11" i="2"/>
  <c r="T12" i="2"/>
  <c r="T13" i="2"/>
  <c r="T14" i="2"/>
  <c r="T15" i="2"/>
  <c r="T10" i="2"/>
  <c r="AE45" i="2"/>
  <c r="AH45" i="2"/>
  <c r="AG45" i="2"/>
  <c r="AF45" i="2"/>
  <c r="AD45" i="2"/>
  <c r="AC45" i="2"/>
  <c r="AB45" i="2"/>
  <c r="AA45" i="2"/>
  <c r="Z45" i="2"/>
  <c r="Y45" i="2"/>
  <c r="X45" i="2"/>
  <c r="W45" i="2"/>
  <c r="W47" i="2" s="1"/>
  <c r="X8" i="2" s="1"/>
  <c r="AH25" i="2"/>
  <c r="AG25" i="2"/>
  <c r="AF25" i="2"/>
  <c r="AE25" i="2"/>
  <c r="AD25" i="2"/>
  <c r="AC25" i="2"/>
  <c r="AB25" i="2"/>
  <c r="AA25" i="2"/>
  <c r="Z25" i="2"/>
  <c r="Y25" i="2"/>
  <c r="X25" i="2"/>
  <c r="W25" i="2"/>
  <c r="AJ23" i="2"/>
  <c r="AJ22" i="2"/>
  <c r="AJ21" i="2"/>
  <c r="AJ20" i="2"/>
  <c r="AJ19" i="2"/>
  <c r="AJ18" i="2"/>
  <c r="AJ17" i="2"/>
  <c r="AJ16" i="2"/>
  <c r="AJ15" i="2"/>
  <c r="B15" i="4" s="1"/>
  <c r="F15" i="4" s="1"/>
  <c r="AJ14" i="2"/>
  <c r="B14" i="4" s="1"/>
  <c r="F14" i="4" s="1"/>
  <c r="AJ13" i="2"/>
  <c r="B13" i="4" s="1"/>
  <c r="F13" i="4" s="1"/>
  <c r="AJ12" i="2"/>
  <c r="B12" i="4" s="1"/>
  <c r="F12" i="4" s="1"/>
  <c r="AJ11" i="2"/>
  <c r="B11" i="4" s="1"/>
  <c r="F11" i="4" s="1"/>
  <c r="AJ10" i="2"/>
  <c r="B10" i="4" s="1"/>
  <c r="G10" i="4" l="1"/>
  <c r="B26" i="4"/>
  <c r="B47" i="4" s="1"/>
  <c r="F10" i="4"/>
  <c r="F26" i="4" s="1"/>
  <c r="F47" i="4" s="1"/>
  <c r="AR43" i="2"/>
  <c r="AJ25" i="2"/>
  <c r="BE21" i="2"/>
  <c r="BF21" i="2" s="1"/>
  <c r="BE14" i="2"/>
  <c r="BF14" i="2" s="1"/>
  <c r="BC25" i="2"/>
  <c r="AY25" i="2"/>
  <c r="AU25" i="2"/>
  <c r="AU45" i="2" s="1"/>
  <c r="BE16" i="2"/>
  <c r="BF16" i="2" s="1"/>
  <c r="BE36" i="2"/>
  <c r="BF36" i="2" s="1"/>
  <c r="BE34" i="2"/>
  <c r="BF34" i="2" s="1"/>
  <c r="BE38" i="2"/>
  <c r="BF38" i="2" s="1"/>
  <c r="BE12" i="2"/>
  <c r="BF12" i="2" s="1"/>
  <c r="AR25" i="2"/>
  <c r="BE23" i="2"/>
  <c r="BF23" i="2" s="1"/>
  <c r="BE19" i="2"/>
  <c r="BF19" i="2" s="1"/>
  <c r="BE15" i="2"/>
  <c r="BF15" i="2" s="1"/>
  <c r="BE11" i="2"/>
  <c r="BF11" i="2" s="1"/>
  <c r="BE20" i="2"/>
  <c r="BF20" i="2" s="1"/>
  <c r="BA25" i="2"/>
  <c r="AW25" i="2"/>
  <c r="AW45" i="2" s="1"/>
  <c r="AS25" i="2"/>
  <c r="AZ25" i="2"/>
  <c r="AV25" i="2"/>
  <c r="BE39" i="2"/>
  <c r="BF39" i="2" s="1"/>
  <c r="BE35" i="2"/>
  <c r="BF35" i="2" s="1"/>
  <c r="BE31" i="2"/>
  <c r="BF31" i="2" s="1"/>
  <c r="BE17" i="2"/>
  <c r="BF17" i="2" s="1"/>
  <c r="BE13" i="2"/>
  <c r="BF13" i="2" s="1"/>
  <c r="BB25" i="2"/>
  <c r="AX25" i="2"/>
  <c r="AT25" i="2"/>
  <c r="BE37" i="2"/>
  <c r="BF37" i="2" s="1"/>
  <c r="BE33" i="2"/>
  <c r="BF33" i="2" s="1"/>
  <c r="BE32" i="2"/>
  <c r="BF32" i="2" s="1"/>
  <c r="BE29" i="2"/>
  <c r="BE30" i="2"/>
  <c r="BF30" i="2" s="1"/>
  <c r="BE18" i="2"/>
  <c r="BF18" i="2" s="1"/>
  <c r="BE22" i="2"/>
  <c r="BF22" i="2" s="1"/>
  <c r="X47" i="2"/>
  <c r="Y8" i="2" s="1"/>
  <c r="Y47" i="2" s="1"/>
  <c r="Z8" i="2" s="1"/>
  <c r="Z47" i="2" s="1"/>
  <c r="AA8" i="2" s="1"/>
  <c r="AA47" i="2" s="1"/>
  <c r="AB8" i="2" s="1"/>
  <c r="AB47" i="2" s="1"/>
  <c r="AC8" i="2" s="1"/>
  <c r="AC47" i="2" s="1"/>
  <c r="AD8" i="2" s="1"/>
  <c r="AD47" i="2" s="1"/>
  <c r="AE8" i="2" s="1"/>
  <c r="AE47" i="2" s="1"/>
  <c r="AF8" i="2" s="1"/>
  <c r="AF47" i="2" s="1"/>
  <c r="AG8" i="2" s="1"/>
  <c r="AG47" i="2" s="1"/>
  <c r="AH8" i="2" s="1"/>
  <c r="AH47" i="2" s="1"/>
  <c r="BE10" i="2"/>
  <c r="BF10" i="2" s="1"/>
  <c r="Q40" i="1"/>
  <c r="G40" i="4" s="1"/>
  <c r="D45" i="1"/>
  <c r="Q30" i="1"/>
  <c r="G30" i="4" s="1"/>
  <c r="Q31" i="1"/>
  <c r="G31" i="4" s="1"/>
  <c r="Q32" i="1"/>
  <c r="G32" i="4" s="1"/>
  <c r="Q33" i="1"/>
  <c r="G33" i="4" s="1"/>
  <c r="Q34" i="1"/>
  <c r="G34" i="4" s="1"/>
  <c r="Q35" i="1"/>
  <c r="G35" i="4" s="1"/>
  <c r="Q36" i="1"/>
  <c r="G36" i="4" s="1"/>
  <c r="Q37" i="1"/>
  <c r="G37" i="4" s="1"/>
  <c r="Q38" i="1"/>
  <c r="G38" i="4" s="1"/>
  <c r="Q39" i="1"/>
  <c r="G39" i="4" s="1"/>
  <c r="BF29" i="2" l="1"/>
  <c r="BE43" i="2"/>
  <c r="BF43" i="2" s="1"/>
  <c r="AJ45" i="2"/>
  <c r="AZ45" i="2"/>
  <c r="AX45" i="2"/>
  <c r="BC45" i="2"/>
  <c r="AV45" i="2"/>
  <c r="AT45" i="2"/>
  <c r="BA45" i="2"/>
  <c r="BB45" i="2"/>
  <c r="AY45" i="2"/>
  <c r="AS45" i="2"/>
  <c r="AR45" i="2"/>
  <c r="BE25" i="2"/>
  <c r="BF25" i="2" s="1"/>
  <c r="BE45" i="2" l="1"/>
  <c r="BF45" i="2" s="1"/>
  <c r="E26" i="1"/>
  <c r="D26" i="1"/>
  <c r="Q29" i="1" l="1"/>
  <c r="G29" i="4" s="1"/>
  <c r="G45" i="4" s="1"/>
  <c r="Q12" i="1"/>
  <c r="G12" i="4" s="1"/>
  <c r="Q13" i="1"/>
  <c r="G13" i="4" s="1"/>
  <c r="Q14" i="1"/>
  <c r="G14" i="4" s="1"/>
  <c r="Q15" i="1"/>
  <c r="G15" i="4" s="1"/>
  <c r="Q16" i="1"/>
  <c r="Q17" i="1"/>
  <c r="Q18" i="1"/>
  <c r="Q19" i="1"/>
  <c r="Q20" i="1"/>
  <c r="Q21" i="1"/>
  <c r="Q22" i="1"/>
  <c r="Q23" i="1"/>
  <c r="Q24" i="1"/>
  <c r="Q11" i="1"/>
  <c r="G11" i="4" l="1"/>
  <c r="G26" i="4" s="1"/>
  <c r="G47" i="4" s="1"/>
  <c r="Q26" i="1"/>
  <c r="E45" i="1"/>
  <c r="F45" i="1"/>
  <c r="G45" i="1"/>
  <c r="H45" i="1"/>
  <c r="I45" i="1"/>
  <c r="J45" i="1"/>
  <c r="K45" i="1"/>
  <c r="L45" i="1"/>
  <c r="M45" i="1"/>
  <c r="N45" i="1"/>
  <c r="O45" i="1"/>
  <c r="L47" i="1" l="1"/>
  <c r="H47" i="1"/>
  <c r="K47" i="1"/>
  <c r="G47" i="1"/>
  <c r="M47" i="1"/>
  <c r="I47" i="1"/>
  <c r="E47" i="1"/>
  <c r="N47" i="1"/>
  <c r="J47" i="1"/>
  <c r="F47" i="1"/>
  <c r="O47" i="1"/>
  <c r="O49" i="1" s="1"/>
  <c r="Q45" i="1"/>
  <c r="Q47" i="1" l="1"/>
  <c r="D47" i="1" l="1"/>
  <c r="D49" i="1" s="1"/>
  <c r="E8" i="1" s="1"/>
  <c r="E49" i="1" s="1"/>
  <c r="F8" i="1" s="1"/>
  <c r="F49" i="1" s="1"/>
  <c r="G8" i="1" s="1"/>
  <c r="G49" i="1" s="1"/>
  <c r="H8" i="1" s="1"/>
  <c r="H49" i="1" s="1"/>
  <c r="I8" i="1" s="1"/>
  <c r="I49" i="1" s="1"/>
  <c r="J8" i="1" s="1"/>
  <c r="J49" i="1" s="1"/>
  <c r="K8" i="1" s="1"/>
  <c r="K49" i="1" s="1"/>
  <c r="L8" i="1" s="1"/>
  <c r="L49" i="1" s="1"/>
  <c r="M8" i="1" s="1"/>
  <c r="M49" i="1" s="1"/>
  <c r="N8" i="1" s="1"/>
  <c r="N49" i="1" s="1"/>
  <c r="O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8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Enter budgeted opening bank balance here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budgeted opening bank balance here
</t>
        </r>
      </text>
    </comment>
    <comment ref="W8" authorId="0" shapeId="0" xr:uid="{00000000-0006-0000-0100-000002000000}">
      <text>
        <r>
          <rPr>
            <b/>
            <sz val="9"/>
            <color indexed="81"/>
            <rFont val="Tahoma"/>
            <charset val="1"/>
          </rPr>
          <t xml:space="preserve">Insert actual bank balance here
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<sst xmlns="http://schemas.openxmlformats.org/spreadsheetml/2006/main" count="160" uniqueCount="76">
  <si>
    <t>Total</t>
  </si>
  <si>
    <t>Income</t>
  </si>
  <si>
    <t>Sponsorship</t>
  </si>
  <si>
    <t>Total income</t>
  </si>
  <si>
    <t>Expenditure</t>
  </si>
  <si>
    <t>Insurance</t>
  </si>
  <si>
    <t>Total expenditure</t>
  </si>
  <si>
    <t>Surplus / (deficit)</t>
  </si>
  <si>
    <t>£</t>
  </si>
  <si>
    <t>Total income variance</t>
  </si>
  <si>
    <t>Total expenditure variance</t>
  </si>
  <si>
    <t>Favourable / (adverse) variance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</si>
  <si>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</si>
  <si>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</si>
  <si>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</si>
  <si>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</si>
  <si>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</si>
  <si>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</si>
  <si>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</si>
  <si>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</si>
  <si>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</si>
  <si>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</si>
  <si>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</si>
  <si>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</si>
  <si>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%</t>
  </si>
  <si>
    <t>DISCLAIMER</t>
  </si>
  <si>
    <t>Rent</t>
  </si>
  <si>
    <t>Salaries and Wages</t>
  </si>
  <si>
    <t>Travel and Subsistence</t>
  </si>
  <si>
    <t>Utilities (Water, Electricity, Gas)</t>
  </si>
  <si>
    <t>Purchases Bar</t>
  </si>
  <si>
    <t>April</t>
  </si>
  <si>
    <t>May</t>
  </si>
  <si>
    <t>June</t>
  </si>
  <si>
    <t>July</t>
  </si>
  <si>
    <t>August</t>
  </si>
  <si>
    <t>Sept</t>
  </si>
  <si>
    <t>October</t>
  </si>
  <si>
    <t>November</t>
  </si>
  <si>
    <t>December</t>
  </si>
  <si>
    <t>February</t>
  </si>
  <si>
    <t>March</t>
  </si>
  <si>
    <t>Membership Income</t>
  </si>
  <si>
    <t>Bar Income</t>
  </si>
  <si>
    <t>Merchandise Income</t>
  </si>
  <si>
    <t>Events</t>
  </si>
  <si>
    <t>Membership</t>
  </si>
  <si>
    <t>Affiliation fees</t>
  </si>
  <si>
    <t>Bank charges</t>
  </si>
  <si>
    <t>Accounting fees</t>
  </si>
  <si>
    <t>Opening bank balance</t>
  </si>
  <si>
    <t>Key</t>
  </si>
  <si>
    <t>Closing bank balance</t>
  </si>
  <si>
    <t>Grant expenditure</t>
  </si>
  <si>
    <t>Merchandise</t>
  </si>
  <si>
    <t>BUDGET and CASH FLOW</t>
  </si>
  <si>
    <t>Grant Income</t>
  </si>
  <si>
    <t xml:space="preserve">Specimen workbook provided for guidance purposes only </t>
  </si>
  <si>
    <t>Formula</t>
  </si>
  <si>
    <t>January</t>
  </si>
  <si>
    <t>Special Fundraising events</t>
  </si>
  <si>
    <t>BUDGET VARIANCE</t>
  </si>
  <si>
    <t>BUDGET and CASH FLOW TEMPLATE</t>
  </si>
  <si>
    <t>Year to Date</t>
  </si>
  <si>
    <t>Actual</t>
  </si>
  <si>
    <t>Budget</t>
  </si>
  <si>
    <t>Variance</t>
  </si>
  <si>
    <t>Annual</t>
  </si>
  <si>
    <t>Total Income</t>
  </si>
  <si>
    <t>Profit and Loss Account</t>
  </si>
  <si>
    <t>Enter Month</t>
  </si>
  <si>
    <t>For the Period</t>
  </si>
  <si>
    <t>201X</t>
  </si>
  <si>
    <t xml:space="preserve">ACTUAL </t>
  </si>
  <si>
    <t>Enter Actuals</t>
  </si>
  <si>
    <t>Enter Club Name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</si>
</sst>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36" x14ac:knownFonts="1"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6500"/>
      <name val="Arial"/>
      <family val="2"/>
      <scheme val="minor"/>
    </font>
    <font>
      <b/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i/>
      <sz val="10"/>
      <color rgb="FF7F7F7F"/>
      <name val="Arial"/>
      <family val="2"/>
      <scheme val="minor"/>
    </font>
    <font>
      <sz val="10"/>
      <color rgb="FF3F3F76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rgb="FF3F3F3F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i/>
      <sz val="10"/>
      <color theme="1"/>
      <name val="Verdana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8"/>
      <color theme="1"/>
      <name val="Calibri"/>
      <family val="2"/>
    </font>
    <font>
      <b/>
      <sz val="24"/>
      <color theme="1"/>
      <name val="Calibri"/>
      <family val="2"/>
    </font>
    <font>
      <sz val="24"/>
      <color theme="0"/>
      <name val="Verdana"/>
      <family val="2"/>
    </font>
    <font>
      <b/>
      <sz val="10"/>
      <color theme="0"/>
      <name val="Verdana"/>
      <family val="2"/>
    </font>
    <font>
      <sz val="18"/>
      <color theme="1"/>
      <name val="Verdana"/>
      <family val="2"/>
    </font>
    <font>
      <sz val="14"/>
      <color theme="1"/>
      <name val="Verdana"/>
      <family val="2"/>
    </font>
    <font>
      <sz val="14"/>
      <color theme="0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10"/>
      <color theme="0"/>
      <name val="Verdana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82C7D"/>
        <bgColor indexed="64"/>
      </patternFill>
    </fill>
    <fill>
      <patternFill patternType="solid">
        <fgColor rgb="FF00A9AD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0">
    <xf numFmtId="0" fontId="0" fillId="0" borderId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4" fillId="4" borderId="0" applyNumberFormat="0" applyBorder="0" applyAlignment="0" applyProtection="0"/>
    <xf numFmtId="0" fontId="8" fillId="5" borderId="3" applyNumberFormat="0" applyAlignment="0" applyProtection="0"/>
    <xf numFmtId="0" fontId="10" fillId="6" borderId="4" applyNumberFormat="0" applyAlignment="0" applyProtection="0"/>
    <xf numFmtId="0" fontId="5" fillId="6" borderId="3" applyNumberFormat="0" applyAlignment="0" applyProtection="0"/>
    <xf numFmtId="0" fontId="9" fillId="0" borderId="5" applyNumberFormat="0" applyFill="0" applyAlignment="0" applyProtection="0"/>
    <xf numFmtId="0" fontId="6" fillId="7" borderId="6" applyNumberFormat="0" applyAlignment="0" applyProtection="0"/>
    <xf numFmtId="0" fontId="1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7" fillId="31" borderId="0" applyNumberFormat="0" applyBorder="0" applyAlignment="0" applyProtection="0"/>
  </cellStyleXfs>
  <cellXfs count="74">
    <xf numFmtId="0" fontId="0" fillId="0" borderId="0" xfId="0"/>
    <xf numFmtId="0" fontId="18" fillId="0" borderId="0" xfId="0" applyFont="1"/>
    <xf numFmtId="164" fontId="18" fillId="0" borderId="0" xfId="0" applyNumberFormat="1" applyFont="1"/>
    <xf numFmtId="164" fontId="19" fillId="0" borderId="0" xfId="0" applyNumberFormat="1" applyFont="1" applyBorder="1" applyAlignment="1">
      <alignment horizontal="center"/>
    </xf>
    <xf numFmtId="0" fontId="18" fillId="0" borderId="9" xfId="0" applyFont="1" applyBorder="1"/>
    <xf numFmtId="0" fontId="18" fillId="0" borderId="10" xfId="0" applyFont="1" applyBorder="1"/>
    <xf numFmtId="164" fontId="18" fillId="0" borderId="10" xfId="0" applyNumberFormat="1" applyFont="1" applyBorder="1"/>
    <xf numFmtId="0" fontId="18" fillId="0" borderId="11" xfId="0" applyFont="1" applyBorder="1"/>
    <xf numFmtId="0" fontId="18" fillId="0" borderId="12" xfId="0" applyFont="1" applyBorder="1"/>
    <xf numFmtId="0" fontId="18" fillId="0" borderId="0" xfId="0" applyFont="1" applyBorder="1"/>
    <xf numFmtId="0" fontId="18" fillId="0" borderId="13" xfId="0" applyFont="1" applyBorder="1"/>
    <xf numFmtId="164" fontId="18" fillId="0" borderId="0" xfId="0" applyNumberFormat="1" applyFont="1" applyBorder="1"/>
    <xf numFmtId="0" fontId="19" fillId="0" borderId="0" xfId="0" applyFont="1" applyBorder="1"/>
    <xf numFmtId="0" fontId="19" fillId="0" borderId="12" xfId="0" applyFont="1" applyBorder="1"/>
    <xf numFmtId="164" fontId="19" fillId="0" borderId="0" xfId="0" applyNumberFormat="1" applyFont="1" applyBorder="1"/>
    <xf numFmtId="0" fontId="18" fillId="0" borderId="14" xfId="0" applyFont="1" applyBorder="1"/>
    <xf numFmtId="0" fontId="18" fillId="0" borderId="15" xfId="0" applyFont="1" applyBorder="1"/>
    <xf numFmtId="164" fontId="18" fillId="0" borderId="15" xfId="0" applyNumberFormat="1" applyFont="1" applyBorder="1"/>
    <xf numFmtId="0" fontId="18" fillId="0" borderId="16" xfId="0" applyFont="1" applyBorder="1"/>
    <xf numFmtId="0" fontId="19" fillId="0" borderId="0" xfId="0" applyFont="1"/>
    <xf numFmtId="0" fontId="18" fillId="0" borderId="0" xfId="0" applyFont="1" applyAlignment="1">
      <alignment wrapText="1"/>
    </xf>
    <xf numFmtId="164" fontId="18" fillId="0" borderId="10" xfId="0" applyNumberFormat="1" applyFont="1" applyBorder="1" applyAlignment="1">
      <alignment horizontal="center"/>
    </xf>
    <xf numFmtId="164" fontId="19" fillId="32" borderId="17" xfId="0" applyNumberFormat="1" applyFont="1" applyFill="1" applyBorder="1"/>
    <xf numFmtId="164" fontId="18" fillId="32" borderId="0" xfId="0" applyNumberFormat="1" applyFont="1" applyFill="1" applyBorder="1"/>
    <xf numFmtId="0" fontId="18" fillId="32" borderId="0" xfId="0" applyFont="1" applyFill="1"/>
    <xf numFmtId="164" fontId="19" fillId="32" borderId="0" xfId="0" applyNumberFormat="1" applyFont="1" applyFill="1" applyBorder="1" applyAlignment="1">
      <alignment horizontal="center"/>
    </xf>
    <xf numFmtId="0" fontId="18" fillId="33" borderId="0" xfId="0" applyFont="1" applyFill="1"/>
    <xf numFmtId="164" fontId="19" fillId="0" borderId="0" xfId="0" applyNumberFormat="1" applyFont="1" applyFill="1" applyBorder="1"/>
    <xf numFmtId="164" fontId="18" fillId="0" borderId="0" xfId="0" applyNumberFormat="1" applyFont="1" applyFill="1" applyBorder="1"/>
    <xf numFmtId="0" fontId="18" fillId="34" borderId="0" xfId="0" applyFont="1" applyFill="1"/>
    <xf numFmtId="164" fontId="18" fillId="35" borderId="0" xfId="0" applyNumberFormat="1" applyFont="1" applyFill="1" applyBorder="1"/>
    <xf numFmtId="164" fontId="19" fillId="32" borderId="0" xfId="0" applyNumberFormat="1" applyFont="1" applyFill="1" applyBorder="1" applyAlignment="1">
      <alignment horizontal="right"/>
    </xf>
    <xf numFmtId="0" fontId="23" fillId="0" borderId="12" xfId="0" applyFont="1" applyBorder="1"/>
    <xf numFmtId="164" fontId="18" fillId="36" borderId="0" xfId="0" applyNumberFormat="1" applyFont="1" applyFill="1" applyBorder="1"/>
    <xf numFmtId="0" fontId="1" fillId="0" borderId="0" xfId="0" applyFont="1"/>
    <xf numFmtId="0" fontId="25" fillId="0" borderId="0" xfId="0" applyFont="1"/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/>
    <xf numFmtId="164" fontId="18" fillId="37" borderId="0" xfId="0" applyNumberFormat="1" applyFont="1" applyFill="1" applyBorder="1"/>
    <xf numFmtId="164" fontId="19" fillId="37" borderId="0" xfId="0" applyNumberFormat="1" applyFont="1" applyFill="1" applyBorder="1"/>
    <xf numFmtId="164" fontId="19" fillId="39" borderId="0" xfId="0" applyNumberFormat="1" applyFont="1" applyFill="1" applyBorder="1" applyAlignment="1">
      <alignment horizontal="center"/>
    </xf>
    <xf numFmtId="164" fontId="18" fillId="39" borderId="0" xfId="0" applyNumberFormat="1" applyFont="1" applyFill="1" applyBorder="1"/>
    <xf numFmtId="164" fontId="19" fillId="39" borderId="17" xfId="0" applyNumberFormat="1" applyFont="1" applyFill="1" applyBorder="1"/>
    <xf numFmtId="164" fontId="19" fillId="38" borderId="0" xfId="0" applyNumberFormat="1" applyFont="1" applyFill="1" applyBorder="1"/>
    <xf numFmtId="164" fontId="29" fillId="38" borderId="0" xfId="0" applyNumberFormat="1" applyFont="1" applyFill="1" applyBorder="1"/>
    <xf numFmtId="0" fontId="32" fillId="38" borderId="0" xfId="0" applyFont="1" applyFill="1" applyAlignment="1">
      <alignment horizontal="right"/>
    </xf>
    <xf numFmtId="0" fontId="33" fillId="0" borderId="0" xfId="0" applyFont="1" applyAlignment="1">
      <alignment horizontal="right"/>
    </xf>
    <xf numFmtId="0" fontId="30" fillId="0" borderId="0" xfId="0" applyFont="1" applyAlignment="1"/>
    <xf numFmtId="0" fontId="34" fillId="0" borderId="0" xfId="0" applyFont="1"/>
    <xf numFmtId="0" fontId="3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3" fillId="0" borderId="0" xfId="0" applyFont="1"/>
    <xf numFmtId="3" fontId="34" fillId="39" borderId="0" xfId="0" applyNumberFormat="1" applyFont="1" applyFill="1" applyAlignment="1">
      <alignment horizontal="right"/>
    </xf>
    <xf numFmtId="3" fontId="18" fillId="0" borderId="0" xfId="0" applyNumberFormat="1" applyFont="1" applyAlignment="1">
      <alignment horizontal="center"/>
    </xf>
    <xf numFmtId="3" fontId="34" fillId="0" borderId="0" xfId="0" applyNumberFormat="1" applyFont="1" applyAlignment="1">
      <alignment horizontal="right"/>
    </xf>
    <xf numFmtId="3" fontId="34" fillId="0" borderId="0" xfId="0" applyNumberFormat="1" applyFont="1" applyAlignment="1">
      <alignment horizontal="center"/>
    </xf>
    <xf numFmtId="3" fontId="33" fillId="39" borderId="17" xfId="0" applyNumberFormat="1" applyFont="1" applyFill="1" applyBorder="1" applyAlignment="1">
      <alignment horizontal="center"/>
    </xf>
    <xf numFmtId="3" fontId="19" fillId="39" borderId="0" xfId="0" applyNumberFormat="1" applyFont="1" applyFill="1" applyAlignment="1">
      <alignment horizontal="center"/>
    </xf>
    <xf numFmtId="3" fontId="18" fillId="39" borderId="0" xfId="0" applyNumberFormat="1" applyFont="1" applyFill="1" applyAlignment="1">
      <alignment horizontal="center"/>
    </xf>
    <xf numFmtId="0" fontId="34" fillId="39" borderId="0" xfId="0" applyFont="1" applyFill="1" applyAlignment="1">
      <alignment horizontal="center"/>
    </xf>
    <xf numFmtId="0" fontId="34" fillId="0" borderId="0" xfId="0" applyFont="1" applyAlignment="1">
      <alignment horizontal="right"/>
    </xf>
    <xf numFmtId="164" fontId="19" fillId="39" borderId="0" xfId="0" applyNumberFormat="1" applyFont="1" applyFill="1" applyBorder="1"/>
    <xf numFmtId="0" fontId="35" fillId="39" borderId="0" xfId="0" applyFont="1" applyFill="1"/>
    <xf numFmtId="0" fontId="35" fillId="38" borderId="0" xfId="0" applyFont="1" applyFill="1"/>
    <xf numFmtId="164" fontId="19" fillId="0" borderId="18" xfId="0" applyNumberFormat="1" applyFont="1" applyBorder="1" applyAlignment="1">
      <alignment horizontal="center"/>
    </xf>
    <xf numFmtId="164" fontId="19" fillId="0" borderId="19" xfId="0" applyNumberFormat="1" applyFont="1" applyBorder="1" applyAlignment="1">
      <alignment horizontal="center"/>
    </xf>
    <xf numFmtId="164" fontId="19" fillId="0" borderId="20" xfId="0" applyNumberFormat="1" applyFont="1" applyBorder="1" applyAlignment="1">
      <alignment horizontal="center"/>
    </xf>
    <xf numFmtId="0" fontId="28" fillId="38" borderId="0" xfId="0" applyFont="1" applyFill="1" applyAlignment="1">
      <alignment horizontal="center"/>
    </xf>
    <xf numFmtId="0" fontId="27" fillId="0" borderId="0" xfId="0" applyFont="1" applyAlignment="1">
      <alignment horizontal="center"/>
    </xf>
    <xf numFmtId="0" fontId="30" fillId="0" borderId="0" xfId="0" applyFont="1" applyAlignment="1">
      <alignment horizontal="right"/>
    </xf>
    <xf numFmtId="0" fontId="31" fillId="0" borderId="0" xfId="0" applyFont="1" applyAlignment="1">
      <alignment horizontal="center"/>
    </xf>
  </cellXfs>
  <cellStyles count="40">
    <cellStyle name="20% - Accent1" xfId="17" builtinId="30" customBuiltin="1"/>
    <cellStyle name="20% - Accent2" xfId="21" builtinId="34" customBuiltin="1"/>
    <cellStyle name="20% - Accent3" xfId="25" builtinId="38" customBuiltin="1"/>
    <cellStyle name="20% - Accent4" xfId="29" builtinId="42" customBuiltin="1"/>
    <cellStyle name="20% - Accent5" xfId="33" builtinId="46" customBuiltin="1"/>
    <cellStyle name="20% - Accent6" xfId="37" builtinId="50" customBuiltin="1"/>
    <cellStyle name="40% - Accent1" xfId="18" builtinId="31" customBuiltin="1"/>
    <cellStyle name="40% - Accent2" xfId="22" builtinId="35" customBuiltin="1"/>
    <cellStyle name="40% - Accent3" xfId="26" builtinId="39" customBuiltin="1"/>
    <cellStyle name="40% - Accent4" xfId="30" builtinId="43" customBuiltin="1"/>
    <cellStyle name="40% - Accent5" xfId="34" builtinId="47" customBuiltin="1"/>
    <cellStyle name="40% - Accent6" xfId="38" builtinId="51" customBuiltin="1"/>
    <cellStyle name="60% - Accent1" xfId="19" builtinId="32" customBuiltin="1"/>
    <cellStyle name="60% - Accent2" xfId="23" builtinId="36" customBuiltin="1"/>
    <cellStyle name="60% - Accent3" xfId="27" builtinId="40" customBuiltin="1"/>
    <cellStyle name="60% - Accent4" xfId="31" builtinId="44" customBuiltin="1"/>
    <cellStyle name="60% - Accent5" xfId="35" builtinId="48" customBuiltin="1"/>
    <cellStyle name="60% - Accent6" xfId="39" builtinId="52" customBuiltin="1"/>
    <cellStyle name="Accent1" xfId="16" builtinId="29" customBuiltin="1"/>
    <cellStyle name="Accent2" xfId="20" builtinId="33" customBuiltin="1"/>
    <cellStyle name="Accent3" xfId="24" builtinId="37" customBuiltin="1"/>
    <cellStyle name="Accent4" xfId="28" builtinId="41" customBuiltin="1"/>
    <cellStyle name="Accent5" xfId="32" builtinId="45" customBuiltin="1"/>
    <cellStyle name="Accent6" xfId="36" builtinId="49" customBuiltin="1"/>
    <cellStyle name="Bad" xfId="4" builtinId="27" customBuiltin="1"/>
    <cellStyle name="Calculation" xfId="8" builtinId="22" customBuiltin="1"/>
    <cellStyle name="Check Cell" xfId="10" builtinId="23" customBuiltin="1"/>
    <cellStyle name="Explanatory Text" xfId="12" builtinId="53" customBuiltin="1"/>
    <cellStyle name="Good" xfId="3" builtinId="26" customBuiltin="1"/>
    <cellStyle name="Heading 1" xfId="1" builtinId="16" customBuiltin="1"/>
    <cellStyle name="Heading 2" xfId="2" builtinId="17" customBuiltin="1"/>
    <cellStyle name="Heading 3" xfId="13" builtinId="18" customBuiltin="1"/>
    <cellStyle name="Heading 4" xfId="14" builtinId="19" customBuiltin="1"/>
    <cellStyle name="Input" xfId="6" builtinId="20" customBuiltin="1"/>
    <cellStyle name="Linked Cell" xfId="9" builtinId="24" customBuiltin="1"/>
    <cellStyle name="Neutral" xfId="5" builtinId="28" customBuiltin="1"/>
    <cellStyle name="Normal" xfId="0" builtinId="0" customBuiltin="1"/>
    <cellStyle name="Output" xfId="7" builtinId="21" customBuiltin="1"/>
    <cellStyle name="Total" xfId="15" builtinId="25" customBuiltin="1"/>
    <cellStyle name="Warning Text" xfId="11" builtinId="11" customBuiltin="1"/>
  </cellStyles>
  <dxfs count="0"/>
  <tableStyles count="0" defaultTableStyle="TableStyleMedium9" defaultPivotStyle="PivotStyleLight16"/>
  <colors>
    <mruColors>
      <color rgb="FF382C7D"/>
      <color rgb="FF00A9AD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114300</xdr:colOff>
      <xdr:row>40</xdr:row>
      <xdr:rowOff>123825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EB6DE785-6CE1-4E48-98DC-519FE25C1578}"/>
            </a:ext>
          </a:extLst>
        </xdr:cNvPr>
        <xdr:cNvSpPr txBox="1"/>
      </xdr:nvSpPr>
      <xdr:spPr>
        <a:xfrm>
          <a:off x="609600" y="1457325"/>
          <a:ext cx="5600700" cy="5143500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="" xmlns:wpc="http://schemas.microsoft.com/office/word/2010/wordprocessingCanvas" xmlns:mo="http://schemas.microsoft.com/office/mac/office/2008/main" xmlns:mc="http://schemas.openxmlformats.org/markup-compatibility/2006" xmlns:mv="urn:schemas-microsoft-com:mac:vml" xmlns:o="urn:schemas-microsoft-com:office:office" xmlns:r="http://schemas.openxmlformats.org/officeDocument/2006/relationships" xmlns:m="http://schemas.openxmlformats.org/officeDocument/2006/math" xmlns:v="urn:schemas-microsoft-com:vml" xmlns:wp14="http://schemas.microsoft.com/office/word/2010/wordprocessingDrawing" xmlns:wp="http://schemas.openxmlformats.org/drawingml/2006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ma14="http://schemas.microsoft.com/office/mac/drawingml/2011/main" xmlns:lc="http://schemas.openxmlformats.org/drawingml/2006/lockedCanvas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n-US" sz="4800">
              <a:solidFill>
                <a:srgbClr val="2D156E"/>
              </a:solidFill>
              <a:effectLst/>
              <a:latin typeface="Verdana" panose="020B0604030504040204" pitchFamily="34" charset="0"/>
              <a:ea typeface="MS Mincho" panose="02020609040205080304" pitchFamily="49" charset="-128"/>
              <a:cs typeface="Arial" panose="020B0604020202020204" pitchFamily="34" charset="0"/>
            </a:rPr>
            <a:t> </a:t>
          </a:r>
          <a:endParaRPr lang="en-GB" sz="1200">
            <a:effectLst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n-US" sz="4800" b="1" i="1">
              <a:solidFill>
                <a:srgbClr val="2D156E"/>
              </a:solidFill>
              <a:effectLst/>
              <a:latin typeface="Verdana" panose="020B0604030504040204" pitchFamily="34" charset="0"/>
              <a:ea typeface="MS Mincho" panose="02020609040205080304" pitchFamily="49" charset="-128"/>
              <a:cs typeface="Arial" panose="020B0604020202020204" pitchFamily="34" charset="0"/>
            </a:rPr>
            <a:t>Club</a:t>
          </a:r>
          <a:r>
            <a:rPr lang="en-US" sz="4800" b="1" i="1" baseline="0">
              <a:solidFill>
                <a:srgbClr val="2D156E"/>
              </a:solidFill>
              <a:effectLst/>
              <a:latin typeface="Verdana" panose="020B0604030504040204" pitchFamily="34" charset="0"/>
              <a:ea typeface="MS Mincho" panose="02020609040205080304" pitchFamily="49" charset="-128"/>
              <a:cs typeface="Arial" panose="020B0604020202020204" pitchFamily="34" charset="0"/>
            </a:rPr>
            <a:t> Financial Template</a:t>
          </a:r>
          <a:r>
            <a:rPr lang="en-US" sz="4800" b="1" i="1">
              <a:solidFill>
                <a:srgbClr val="2D156E"/>
              </a:solidFill>
              <a:effectLst/>
              <a:latin typeface="Verdana" panose="020B0604030504040204" pitchFamily="34" charset="0"/>
              <a:ea typeface="MS Mincho" panose="02020609040205080304" pitchFamily="49" charset="-128"/>
              <a:cs typeface="Arial" panose="020B0604020202020204" pitchFamily="34" charset="0"/>
            </a:rPr>
            <a:t>.</a:t>
          </a:r>
          <a:endParaRPr lang="en-GB" sz="1200">
            <a:effectLst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n-US" sz="2400">
              <a:solidFill>
                <a:srgbClr val="2D156E"/>
              </a:solidFill>
              <a:effectLst/>
              <a:latin typeface="Arial" panose="020B0604020202020204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________</a:t>
          </a:r>
          <a:endParaRPr lang="en-GB" sz="1200">
            <a:effectLst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n-US" sz="2000">
              <a:solidFill>
                <a:srgbClr val="14989D"/>
              </a:solidFill>
              <a:effectLst/>
              <a:latin typeface="Arial" panose="020B0604020202020204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 </a:t>
          </a:r>
          <a:endParaRPr lang="en-GB" sz="1200">
            <a:effectLst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n-US" sz="2000">
              <a:solidFill>
                <a:srgbClr val="14989D"/>
              </a:solidFill>
              <a:effectLst/>
              <a:latin typeface="Arial" panose="020B0604020202020204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 </a:t>
          </a:r>
          <a:endParaRPr lang="en-GB" sz="1200">
            <a:effectLst/>
            <a:ea typeface="MS Mincho" panose="02020609040205080304" pitchFamily="49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PwC">
  <a:themeElements>
    <a:clrScheme name="PwC Orange">
      <a:dk1>
        <a:srgbClr val="000000"/>
      </a:dk1>
      <a:lt1>
        <a:srgbClr val="FFFFFF"/>
      </a:lt1>
      <a:dk2>
        <a:srgbClr val="DC6900"/>
      </a:dk2>
      <a:lt2>
        <a:srgbClr val="FFFFFF"/>
      </a:lt2>
      <a:accent1>
        <a:srgbClr val="DC6900"/>
      </a:accent1>
      <a:accent2>
        <a:srgbClr val="FFB600"/>
      </a:accent2>
      <a:accent3>
        <a:srgbClr val="602320"/>
      </a:accent3>
      <a:accent4>
        <a:srgbClr val="E27588"/>
      </a:accent4>
      <a:accent5>
        <a:srgbClr val="A32020"/>
      </a:accent5>
      <a:accent6>
        <a:srgbClr val="E0301E"/>
      </a:accent6>
      <a:hlink>
        <a:srgbClr val="0000FF"/>
      </a:hlink>
      <a:folHlink>
        <a:srgbClr val="0000FF"/>
      </a:folHlink>
    </a:clrScheme>
    <a:fontScheme name="PwC">
      <a:majorFont>
        <a:latin typeface="Georgi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ltGray">
        <a:solidFill>
          <a:schemeClr val="tx2"/>
        </a:solidFill>
        <a:ln w="3175"/>
      </a:spPr>
      <a:bodyPr rtlCol="0" anchor="ctr"/>
      <a:lstStyle>
        <a:defPPr algn="ctr">
          <a:defRPr dirty="0" err="1" smtClean="0">
            <a:solidFill>
              <a:schemeClr val="bg1"/>
            </a:solidFill>
            <a:latin typeface="Georgia" pitchFamily="18" charset="0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square" lIns="0" tIns="0" rIns="0" bIns="0" rtlCol="0">
        <a:noAutofit/>
      </a:bodyPr>
      <a:lstStyle>
        <a:defPPr indent="-274320">
          <a:spcAft>
            <a:spcPts val="900"/>
          </a:spcAft>
          <a:defRPr sz="2000" dirty="0" err="1" smtClean="0">
            <a:latin typeface="Georgia" pitchFamily="18" charset="0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71CAB-DF97-402B-ACBD-8CAE48BC01D2}">
  <dimension ref="A1"/>
  <sheetViews>
    <sheetView tabSelected="1" workbookViewId="0">
      <selection activeCell="B10" sqref="B10"/>
    </sheetView>
  </sheetViews>
  <sheetFormatPr defaultRowHeight="12.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60"/>
  <sheetViews>
    <sheetView zoomScaleNormal="100" workbookViewId="0">
      <pane xSplit="3" ySplit="8" topLeftCell="D25" activePane="bottomRight" state="frozen"/>
      <selection pane="topRight" activeCell="F1" sqref="F1"/>
      <selection pane="bottomLeft" activeCell="A8" sqref="A8"/>
      <selection pane="bottomRight" activeCell="D49" sqref="D49:O49"/>
    </sheetView>
  </sheetViews>
  <sheetFormatPr defaultColWidth="9.1796875" defaultRowHeight="13.5" x14ac:dyDescent="0.3"/>
  <cols>
    <col min="1" max="1" width="9.1796875" style="1"/>
    <col min="2" max="2" width="42.7265625" style="1" customWidth="1"/>
    <col min="3" max="3" width="0.54296875" style="1" customWidth="1"/>
    <col min="4" max="15" width="10.7265625" style="2" customWidth="1"/>
    <col min="16" max="16" width="2.7265625" style="2" customWidth="1"/>
    <col min="17" max="17" width="11.26953125" style="2" customWidth="1"/>
    <col min="18" max="16384" width="9.1796875" style="1"/>
  </cols>
  <sheetData>
    <row r="1" spans="2:18" ht="29.25" customHeight="1" x14ac:dyDescent="0.3">
      <c r="B1" s="70" t="s">
        <v>75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2:18" ht="14" thickBot="1" x14ac:dyDescent="0.35"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spans="2:18" ht="14" thickBot="1" x14ac:dyDescent="0.35">
      <c r="D3" s="67" t="s">
        <v>62</v>
      </c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/>
    </row>
    <row r="4" spans="2:18" ht="14" thickBot="1" x14ac:dyDescent="0.35"/>
    <row r="5" spans="2:18" x14ac:dyDescent="0.3">
      <c r="B5" s="4"/>
      <c r="C5" s="5"/>
      <c r="D5" s="21" t="s">
        <v>31</v>
      </c>
      <c r="E5" s="21" t="s">
        <v>32</v>
      </c>
      <c r="F5" s="21" t="s">
        <v>33</v>
      </c>
      <c r="G5" s="21" t="s">
        <v>34</v>
      </c>
      <c r="H5" s="21" t="s">
        <v>35</v>
      </c>
      <c r="I5" s="21" t="s">
        <v>36</v>
      </c>
      <c r="J5" s="21" t="s">
        <v>37</v>
      </c>
      <c r="K5" s="21" t="s">
        <v>38</v>
      </c>
      <c r="L5" s="21" t="s">
        <v>39</v>
      </c>
      <c r="M5" s="21" t="s">
        <v>59</v>
      </c>
      <c r="N5" s="21" t="s">
        <v>40</v>
      </c>
      <c r="O5" s="21" t="s">
        <v>41</v>
      </c>
      <c r="P5" s="6"/>
      <c r="Q5" s="6"/>
      <c r="R5" s="7"/>
    </row>
    <row r="6" spans="2:18" x14ac:dyDescent="0.3">
      <c r="B6" s="8"/>
      <c r="C6" s="9"/>
      <c r="D6" s="3" t="s">
        <v>12</v>
      </c>
      <c r="E6" s="3" t="s">
        <v>13</v>
      </c>
      <c r="F6" s="3" t="s">
        <v>14</v>
      </c>
      <c r="G6" s="3" t="s">
        <v>15</v>
      </c>
      <c r="H6" s="3" t="s">
        <v>16</v>
      </c>
      <c r="I6" s="3" t="s">
        <v>17</v>
      </c>
      <c r="J6" s="3" t="s">
        <v>18</v>
      </c>
      <c r="K6" s="3" t="s">
        <v>19</v>
      </c>
      <c r="L6" s="3" t="s">
        <v>20</v>
      </c>
      <c r="M6" s="3" t="s">
        <v>21</v>
      </c>
      <c r="N6" s="3" t="s">
        <v>22</v>
      </c>
      <c r="O6" s="3" t="s">
        <v>23</v>
      </c>
      <c r="P6" s="3"/>
      <c r="Q6" s="3" t="s">
        <v>0</v>
      </c>
      <c r="R6" s="10"/>
    </row>
    <row r="7" spans="2:18" x14ac:dyDescent="0.3">
      <c r="B7" s="8"/>
      <c r="C7" s="9"/>
      <c r="D7" s="3" t="s">
        <v>8</v>
      </c>
      <c r="E7" s="3" t="s">
        <v>8</v>
      </c>
      <c r="F7" s="3" t="s">
        <v>8</v>
      </c>
      <c r="G7" s="3" t="s">
        <v>8</v>
      </c>
      <c r="H7" s="3" t="s">
        <v>8</v>
      </c>
      <c r="I7" s="3" t="s">
        <v>8</v>
      </c>
      <c r="J7" s="3" t="s">
        <v>8</v>
      </c>
      <c r="K7" s="3" t="s">
        <v>8</v>
      </c>
      <c r="L7" s="3" t="s">
        <v>8</v>
      </c>
      <c r="M7" s="3" t="s">
        <v>8</v>
      </c>
      <c r="N7" s="3" t="s">
        <v>8</v>
      </c>
      <c r="O7" s="3" t="s">
        <v>8</v>
      </c>
      <c r="P7" s="3"/>
      <c r="Q7" s="3"/>
      <c r="R7" s="10"/>
    </row>
    <row r="8" spans="2:18" x14ac:dyDescent="0.3">
      <c r="B8" s="32" t="s">
        <v>50</v>
      </c>
      <c r="C8" s="9"/>
      <c r="D8" s="41"/>
      <c r="E8" s="41">
        <f>D49</f>
        <v>0</v>
      </c>
      <c r="F8" s="41">
        <f t="shared" ref="F8:O8" si="0">E49</f>
        <v>0</v>
      </c>
      <c r="G8" s="41">
        <f t="shared" si="0"/>
        <v>0</v>
      </c>
      <c r="H8" s="41">
        <f t="shared" si="0"/>
        <v>0</v>
      </c>
      <c r="I8" s="41">
        <f t="shared" si="0"/>
        <v>0</v>
      </c>
      <c r="J8" s="41">
        <f t="shared" si="0"/>
        <v>0</v>
      </c>
      <c r="K8" s="41">
        <f t="shared" si="0"/>
        <v>0</v>
      </c>
      <c r="L8" s="41">
        <f t="shared" si="0"/>
        <v>0</v>
      </c>
      <c r="M8" s="41">
        <f t="shared" si="0"/>
        <v>0</v>
      </c>
      <c r="N8" s="41">
        <f t="shared" si="0"/>
        <v>0</v>
      </c>
      <c r="O8" s="41">
        <f t="shared" si="0"/>
        <v>0</v>
      </c>
      <c r="P8" s="3"/>
      <c r="Q8" s="3" t="s">
        <v>8</v>
      </c>
      <c r="R8" s="10"/>
    </row>
    <row r="9" spans="2:18" x14ac:dyDescent="0.3">
      <c r="B9" s="32" t="s">
        <v>1</v>
      </c>
      <c r="C9" s="9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3"/>
      <c r="Q9" s="11"/>
      <c r="R9" s="10"/>
    </row>
    <row r="10" spans="2:18" x14ac:dyDescent="0.3">
      <c r="B10" s="8" t="s">
        <v>42</v>
      </c>
      <c r="C10" s="9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3"/>
      <c r="Q10" s="42">
        <f>IFERROR((SUM(D10:O10)),0)</f>
        <v>0</v>
      </c>
      <c r="R10" s="10"/>
    </row>
    <row r="11" spans="2:18" x14ac:dyDescent="0.3">
      <c r="B11" s="8" t="s">
        <v>43</v>
      </c>
      <c r="C11" s="9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3"/>
      <c r="Q11" s="42">
        <f>IFERROR((SUM(D11:O11)),0)</f>
        <v>0</v>
      </c>
      <c r="R11" s="10"/>
    </row>
    <row r="12" spans="2:18" x14ac:dyDescent="0.3">
      <c r="B12" s="8" t="s">
        <v>44</v>
      </c>
      <c r="C12" s="9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3"/>
      <c r="Q12" s="42">
        <f t="shared" ref="Q12:Q24" si="1">IFERROR((SUM(D12:O12)),0)</f>
        <v>0</v>
      </c>
      <c r="R12" s="10"/>
    </row>
    <row r="13" spans="2:18" x14ac:dyDescent="0.3">
      <c r="B13" s="8" t="s">
        <v>2</v>
      </c>
      <c r="C13" s="9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3"/>
      <c r="Q13" s="42">
        <f t="shared" si="1"/>
        <v>0</v>
      </c>
      <c r="R13" s="10"/>
    </row>
    <row r="14" spans="2:18" x14ac:dyDescent="0.3">
      <c r="B14" s="8" t="s">
        <v>56</v>
      </c>
      <c r="C14" s="9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3"/>
      <c r="Q14" s="42">
        <f t="shared" si="1"/>
        <v>0</v>
      </c>
      <c r="R14" s="10"/>
    </row>
    <row r="15" spans="2:18" x14ac:dyDescent="0.3">
      <c r="B15" s="8" t="s">
        <v>60</v>
      </c>
      <c r="C15" s="9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3"/>
      <c r="Q15" s="42">
        <f t="shared" si="1"/>
        <v>0</v>
      </c>
      <c r="R15" s="10"/>
    </row>
    <row r="16" spans="2:18" x14ac:dyDescent="0.3">
      <c r="B16" s="8"/>
      <c r="C16" s="9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3"/>
      <c r="Q16" s="42">
        <f t="shared" si="1"/>
        <v>0</v>
      </c>
      <c r="R16" s="10"/>
    </row>
    <row r="17" spans="2:18" x14ac:dyDescent="0.3">
      <c r="B17" s="8"/>
      <c r="C17" s="9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3"/>
      <c r="Q17" s="42">
        <f t="shared" si="1"/>
        <v>0</v>
      </c>
      <c r="R17" s="10"/>
    </row>
    <row r="18" spans="2:18" x14ac:dyDescent="0.3">
      <c r="B18" s="8"/>
      <c r="C18" s="9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3"/>
      <c r="Q18" s="42">
        <f t="shared" si="1"/>
        <v>0</v>
      </c>
      <c r="R18" s="10"/>
    </row>
    <row r="19" spans="2:18" x14ac:dyDescent="0.3">
      <c r="B19" s="8"/>
      <c r="C19" s="9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3"/>
      <c r="Q19" s="42">
        <f t="shared" si="1"/>
        <v>0</v>
      </c>
      <c r="R19" s="10"/>
    </row>
    <row r="20" spans="2:18" x14ac:dyDescent="0.3">
      <c r="B20" s="8"/>
      <c r="C20" s="9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3"/>
      <c r="Q20" s="42">
        <f t="shared" si="1"/>
        <v>0</v>
      </c>
      <c r="R20" s="10"/>
    </row>
    <row r="21" spans="2:18" x14ac:dyDescent="0.3">
      <c r="B21" s="8"/>
      <c r="C21" s="9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3"/>
      <c r="Q21" s="42">
        <f t="shared" si="1"/>
        <v>0</v>
      </c>
      <c r="R21" s="10"/>
    </row>
    <row r="22" spans="2:18" x14ac:dyDescent="0.3">
      <c r="B22" s="8"/>
      <c r="C22" s="9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3"/>
      <c r="Q22" s="42">
        <f t="shared" si="1"/>
        <v>0</v>
      </c>
      <c r="R22" s="10"/>
    </row>
    <row r="23" spans="2:18" x14ac:dyDescent="0.3">
      <c r="B23" s="8"/>
      <c r="C23" s="9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3"/>
      <c r="Q23" s="42">
        <f t="shared" si="1"/>
        <v>0</v>
      </c>
      <c r="R23" s="10"/>
    </row>
    <row r="24" spans="2:18" x14ac:dyDescent="0.3">
      <c r="B24" s="8"/>
      <c r="C24" s="9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3"/>
      <c r="Q24" s="42">
        <f t="shared" si="1"/>
        <v>0</v>
      </c>
      <c r="R24" s="10"/>
    </row>
    <row r="25" spans="2:18" x14ac:dyDescent="0.3">
      <c r="B25" s="8"/>
      <c r="C25" s="9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3"/>
      <c r="Q25" s="42"/>
      <c r="R25" s="10"/>
    </row>
    <row r="26" spans="2:18" ht="14" thickBot="1" x14ac:dyDescent="0.35">
      <c r="B26" s="8" t="s">
        <v>68</v>
      </c>
      <c r="C26" s="12"/>
      <c r="D26" s="43">
        <f>SUM(D10:D25)</f>
        <v>0</v>
      </c>
      <c r="E26" s="43">
        <f t="shared" ref="E26:Q26" si="2">SUM(E10:E25)</f>
        <v>0</v>
      </c>
      <c r="F26" s="43">
        <f t="shared" si="2"/>
        <v>0</v>
      </c>
      <c r="G26" s="43">
        <f t="shared" si="2"/>
        <v>0</v>
      </c>
      <c r="H26" s="43">
        <f t="shared" si="2"/>
        <v>0</v>
      </c>
      <c r="I26" s="43">
        <f t="shared" si="2"/>
        <v>0</v>
      </c>
      <c r="J26" s="43">
        <f t="shared" si="2"/>
        <v>0</v>
      </c>
      <c r="K26" s="43">
        <f t="shared" si="2"/>
        <v>0</v>
      </c>
      <c r="L26" s="43">
        <f t="shared" si="2"/>
        <v>0</v>
      </c>
      <c r="M26" s="43">
        <f t="shared" si="2"/>
        <v>0</v>
      </c>
      <c r="N26" s="43">
        <f t="shared" si="2"/>
        <v>0</v>
      </c>
      <c r="O26" s="43">
        <f t="shared" si="2"/>
        <v>0</v>
      </c>
      <c r="P26" s="3"/>
      <c r="Q26" s="43">
        <f t="shared" si="2"/>
        <v>0</v>
      </c>
      <c r="R26" s="10"/>
    </row>
    <row r="27" spans="2:18" ht="14" thickTop="1" x14ac:dyDescent="0.3">
      <c r="B27" s="8"/>
      <c r="C27" s="9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3"/>
      <c r="Q27" s="11"/>
      <c r="R27" s="10"/>
    </row>
    <row r="28" spans="2:18" x14ac:dyDescent="0.3">
      <c r="B28" s="32" t="s">
        <v>4</v>
      </c>
      <c r="C28" s="9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3"/>
      <c r="Q28" s="11"/>
      <c r="R28" s="10"/>
    </row>
    <row r="29" spans="2:18" x14ac:dyDescent="0.3">
      <c r="B29" s="8" t="s">
        <v>46</v>
      </c>
      <c r="C29" s="9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42">
        <f>IFERROR((SUM(D29:O29)),0)</f>
        <v>0</v>
      </c>
      <c r="R29" s="10"/>
    </row>
    <row r="30" spans="2:18" x14ac:dyDescent="0.3">
      <c r="B30" s="8" t="s">
        <v>30</v>
      </c>
      <c r="C30" s="9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42">
        <f t="shared" ref="Q30:Q41" si="3">IFERROR((SUM(D30:O30)),0)</f>
        <v>0</v>
      </c>
      <c r="R30" s="10"/>
    </row>
    <row r="31" spans="2:18" x14ac:dyDescent="0.3">
      <c r="B31" s="8" t="s">
        <v>27</v>
      </c>
      <c r="C31" s="9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42">
        <f t="shared" si="3"/>
        <v>0</v>
      </c>
      <c r="R31" s="10"/>
    </row>
    <row r="32" spans="2:18" x14ac:dyDescent="0.3">
      <c r="B32" s="8" t="s">
        <v>26</v>
      </c>
      <c r="C32" s="9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42">
        <f t="shared" si="3"/>
        <v>0</v>
      </c>
      <c r="R32" s="10"/>
    </row>
    <row r="33" spans="2:18" x14ac:dyDescent="0.3">
      <c r="B33" s="8" t="s">
        <v>45</v>
      </c>
      <c r="C33" s="9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42">
        <f t="shared" si="3"/>
        <v>0</v>
      </c>
      <c r="R33" s="10"/>
    </row>
    <row r="34" spans="2:18" x14ac:dyDescent="0.3">
      <c r="B34" s="8" t="s">
        <v>29</v>
      </c>
      <c r="C34" s="9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42">
        <f t="shared" si="3"/>
        <v>0</v>
      </c>
      <c r="R34" s="10"/>
    </row>
    <row r="35" spans="2:18" x14ac:dyDescent="0.3">
      <c r="B35" s="8" t="s">
        <v>28</v>
      </c>
      <c r="C35" s="9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42">
        <f t="shared" si="3"/>
        <v>0</v>
      </c>
      <c r="R35" s="10"/>
    </row>
    <row r="36" spans="2:18" x14ac:dyDescent="0.3">
      <c r="B36" s="8" t="s">
        <v>47</v>
      </c>
      <c r="C36" s="9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42">
        <f t="shared" si="3"/>
        <v>0</v>
      </c>
      <c r="R36" s="10"/>
    </row>
    <row r="37" spans="2:18" x14ac:dyDescent="0.3">
      <c r="B37" s="8" t="s">
        <v>5</v>
      </c>
      <c r="C37" s="9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42">
        <f t="shared" si="3"/>
        <v>0</v>
      </c>
      <c r="R37" s="10"/>
    </row>
    <row r="38" spans="2:18" x14ac:dyDescent="0.3">
      <c r="B38" s="8" t="s">
        <v>48</v>
      </c>
      <c r="C38" s="9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42">
        <f t="shared" si="3"/>
        <v>0</v>
      </c>
      <c r="R38" s="10"/>
    </row>
    <row r="39" spans="2:18" x14ac:dyDescent="0.3">
      <c r="B39" s="8" t="s">
        <v>49</v>
      </c>
      <c r="C39" s="9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42">
        <f t="shared" si="3"/>
        <v>0</v>
      </c>
      <c r="R39" s="10"/>
    </row>
    <row r="40" spans="2:18" x14ac:dyDescent="0.3">
      <c r="B40" s="8" t="s">
        <v>53</v>
      </c>
      <c r="C40" s="9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42">
        <f t="shared" si="3"/>
        <v>0</v>
      </c>
      <c r="R40" s="10"/>
    </row>
    <row r="41" spans="2:18" x14ac:dyDescent="0.3">
      <c r="B41" s="8" t="s">
        <v>54</v>
      </c>
      <c r="C41" s="9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42">
        <f t="shared" si="3"/>
        <v>0</v>
      </c>
      <c r="R41" s="10"/>
    </row>
    <row r="42" spans="2:18" x14ac:dyDescent="0.3">
      <c r="B42" s="8"/>
      <c r="C42" s="9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0"/>
    </row>
    <row r="43" spans="2:18" x14ac:dyDescent="0.3">
      <c r="B43" s="8"/>
      <c r="C43" s="9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0"/>
    </row>
    <row r="44" spans="2:18" x14ac:dyDescent="0.3">
      <c r="B44" s="8"/>
      <c r="C44" s="9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0"/>
    </row>
    <row r="45" spans="2:18" ht="14" thickBot="1" x14ac:dyDescent="0.35">
      <c r="B45" s="13" t="s">
        <v>6</v>
      </c>
      <c r="C45" s="12"/>
      <c r="D45" s="43">
        <f>SUM(D29:D44)</f>
        <v>0</v>
      </c>
      <c r="E45" s="43">
        <f t="shared" ref="E45:O45" si="4">SUM(E29:E44)</f>
        <v>0</v>
      </c>
      <c r="F45" s="43">
        <f t="shared" si="4"/>
        <v>0</v>
      </c>
      <c r="G45" s="43">
        <f t="shared" si="4"/>
        <v>0</v>
      </c>
      <c r="H45" s="43">
        <f t="shared" si="4"/>
        <v>0</v>
      </c>
      <c r="I45" s="43">
        <f t="shared" si="4"/>
        <v>0</v>
      </c>
      <c r="J45" s="43">
        <f t="shared" si="4"/>
        <v>0</v>
      </c>
      <c r="K45" s="43">
        <f t="shared" si="4"/>
        <v>0</v>
      </c>
      <c r="L45" s="43">
        <f t="shared" si="4"/>
        <v>0</v>
      </c>
      <c r="M45" s="43">
        <f t="shared" si="4"/>
        <v>0</v>
      </c>
      <c r="N45" s="43">
        <f t="shared" si="4"/>
        <v>0</v>
      </c>
      <c r="O45" s="43">
        <f t="shared" si="4"/>
        <v>0</v>
      </c>
      <c r="P45" s="3"/>
      <c r="Q45" s="43">
        <f>SUM(Q29:Q44)</f>
        <v>0</v>
      </c>
      <c r="R45" s="10"/>
    </row>
    <row r="46" spans="2:18" ht="14" thickTop="1" x14ac:dyDescent="0.3">
      <c r="B46" s="13"/>
      <c r="C46" s="12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1"/>
      <c r="Q46" s="14"/>
      <c r="R46" s="10"/>
    </row>
    <row r="47" spans="2:18" ht="14" thickBot="1" x14ac:dyDescent="0.35">
      <c r="B47" s="13" t="s">
        <v>7</v>
      </c>
      <c r="C47" s="12"/>
      <c r="D47" s="43">
        <f t="shared" ref="D47:O47" si="5">D26-D45</f>
        <v>0</v>
      </c>
      <c r="E47" s="43">
        <f t="shared" si="5"/>
        <v>0</v>
      </c>
      <c r="F47" s="43">
        <f t="shared" si="5"/>
        <v>0</v>
      </c>
      <c r="G47" s="43">
        <f t="shared" si="5"/>
        <v>0</v>
      </c>
      <c r="H47" s="43">
        <f t="shared" si="5"/>
        <v>0</v>
      </c>
      <c r="I47" s="43">
        <f t="shared" si="5"/>
        <v>0</v>
      </c>
      <c r="J47" s="43">
        <f t="shared" si="5"/>
        <v>0</v>
      </c>
      <c r="K47" s="43">
        <f t="shared" si="5"/>
        <v>0</v>
      </c>
      <c r="L47" s="43">
        <f t="shared" si="5"/>
        <v>0</v>
      </c>
      <c r="M47" s="43">
        <f t="shared" si="5"/>
        <v>0</v>
      </c>
      <c r="N47" s="43">
        <f t="shared" si="5"/>
        <v>0</v>
      </c>
      <c r="O47" s="43">
        <f t="shared" si="5"/>
        <v>0</v>
      </c>
      <c r="P47" s="3"/>
      <c r="Q47" s="43">
        <f>Q26-Q45</f>
        <v>0</v>
      </c>
      <c r="R47" s="10"/>
    </row>
    <row r="48" spans="2:18" ht="14" thickTop="1" x14ac:dyDescent="0.3">
      <c r="B48" s="13"/>
      <c r="C48" s="12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8"/>
      <c r="Q48" s="27"/>
      <c r="R48" s="10"/>
    </row>
    <row r="49" spans="2:18" x14ac:dyDescent="0.3">
      <c r="B49" s="13" t="s">
        <v>52</v>
      </c>
      <c r="C49" s="12"/>
      <c r="D49" s="45">
        <f t="shared" ref="D49:N49" si="6">D8+D47</f>
        <v>0</v>
      </c>
      <c r="E49" s="45">
        <f t="shared" si="6"/>
        <v>0</v>
      </c>
      <c r="F49" s="45">
        <f t="shared" si="6"/>
        <v>0</v>
      </c>
      <c r="G49" s="45">
        <f t="shared" si="6"/>
        <v>0</v>
      </c>
      <c r="H49" s="45">
        <f t="shared" si="6"/>
        <v>0</v>
      </c>
      <c r="I49" s="45">
        <f t="shared" si="6"/>
        <v>0</v>
      </c>
      <c r="J49" s="45">
        <f t="shared" si="6"/>
        <v>0</v>
      </c>
      <c r="K49" s="45">
        <f t="shared" si="6"/>
        <v>0</v>
      </c>
      <c r="L49" s="45">
        <f t="shared" si="6"/>
        <v>0</v>
      </c>
      <c r="M49" s="45">
        <f t="shared" si="6"/>
        <v>0</v>
      </c>
      <c r="N49" s="45">
        <f t="shared" si="6"/>
        <v>0</v>
      </c>
      <c r="O49" s="45">
        <f>D51+O47</f>
        <v>0</v>
      </c>
      <c r="P49" s="30"/>
      <c r="Q49" s="44"/>
      <c r="R49" s="10"/>
    </row>
    <row r="50" spans="2:18" ht="14" thickBot="1" x14ac:dyDescent="0.35">
      <c r="B50" s="15"/>
      <c r="C50" s="16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8"/>
    </row>
    <row r="53" spans="2:18" x14ac:dyDescent="0.3">
      <c r="B53" s="19" t="s">
        <v>25</v>
      </c>
    </row>
    <row r="54" spans="2:18" ht="27" x14ac:dyDescent="0.3">
      <c r="B54" s="20" t="s">
        <v>57</v>
      </c>
    </row>
    <row r="57" spans="2:18" x14ac:dyDescent="0.3">
      <c r="B57" s="1" t="s">
        <v>51</v>
      </c>
    </row>
    <row r="58" spans="2:18" x14ac:dyDescent="0.3">
      <c r="B58" s="24" t="s">
        <v>58</v>
      </c>
    </row>
    <row r="59" spans="2:18" x14ac:dyDescent="0.3">
      <c r="B59" s="26" t="s">
        <v>50</v>
      </c>
    </row>
    <row r="60" spans="2:18" x14ac:dyDescent="0.3">
      <c r="B60" s="29" t="s">
        <v>52</v>
      </c>
    </row>
  </sheetData>
  <sortState xmlns:xlrd2="http://schemas.microsoft.com/office/spreadsheetml/2017/richdata2" ref="B29:B41">
    <sortCondition ref="B29:B41"/>
  </sortState>
  <mergeCells count="2">
    <mergeCell ref="D3:Q3"/>
    <mergeCell ref="B1:Q2"/>
  </mergeCells>
  <pageMargins left="0.70866141732283472" right="0.70866141732283472" top="0.74803149606299213" bottom="0.74803149606299213" header="0.31496062992125984" footer="0.31496062992125984"/>
  <pageSetup scale="67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62"/>
  <sheetViews>
    <sheetView view="pageBreakPreview" zoomScale="60" zoomScaleNormal="100" workbookViewId="0">
      <selection activeCell="F56" sqref="F56"/>
    </sheetView>
  </sheetViews>
  <sheetFormatPr defaultRowHeight="13.5" x14ac:dyDescent="0.3"/>
  <cols>
    <col min="1" max="1" width="9.1796875" style="1"/>
    <col min="2" max="2" width="32.453125" style="1" bestFit="1" customWidth="1"/>
    <col min="3" max="3" width="9.1796875" style="1"/>
    <col min="4" max="4" width="10.54296875" style="1" bestFit="1" customWidth="1"/>
    <col min="5" max="7" width="11.1796875" style="1" bestFit="1" customWidth="1"/>
    <col min="8" max="8" width="10.81640625" style="1" bestFit="1" customWidth="1"/>
    <col min="9" max="9" width="11.1796875" style="1" bestFit="1" customWidth="1"/>
    <col min="10" max="10" width="10.81640625" style="1" bestFit="1" customWidth="1"/>
    <col min="11" max="12" width="11.1796875" style="1" bestFit="1" customWidth="1"/>
    <col min="13" max="13" width="12" style="1" bestFit="1" customWidth="1"/>
    <col min="14" max="14" width="11.54296875" style="1" bestFit="1" customWidth="1"/>
    <col min="15" max="15" width="12" style="1" bestFit="1" customWidth="1"/>
    <col min="16" max="16" width="9.1796875" style="1"/>
    <col min="17" max="17" width="10.453125" style="1" bestFit="1" customWidth="1"/>
    <col min="18" max="18" width="3" style="1" customWidth="1"/>
    <col min="19" max="19" width="9.1796875" style="1"/>
    <col min="20" max="20" width="32.453125" style="1" bestFit="1" customWidth="1"/>
    <col min="21" max="21" width="2.7265625" style="1" customWidth="1"/>
    <col min="22" max="22" width="3.81640625" style="1" customWidth="1"/>
    <col min="23" max="23" width="11.81640625" style="2" customWidth="1"/>
    <col min="24" max="26" width="9" style="2" bestFit="1" customWidth="1"/>
    <col min="27" max="27" width="8.7265625" style="2" bestFit="1" customWidth="1"/>
    <col min="28" max="28" width="9" style="2" bestFit="1" customWidth="1"/>
    <col min="29" max="29" width="8.7265625" style="2" bestFit="1" customWidth="1"/>
    <col min="30" max="30" width="10.453125" style="2" bestFit="1" customWidth="1"/>
    <col min="31" max="31" width="10.26953125" style="2" bestFit="1" customWidth="1"/>
    <col min="32" max="34" width="9.81640625" style="2" bestFit="1" customWidth="1"/>
    <col min="35" max="36" width="9.1796875" style="2"/>
    <col min="37" max="37" width="1" style="1" customWidth="1"/>
    <col min="38" max="38" width="2.7265625" style="1" customWidth="1"/>
    <col min="39" max="39" width="0.81640625" style="1" customWidth="1"/>
    <col min="40" max="40" width="9.1796875" style="1"/>
    <col min="41" max="41" width="34.54296875" style="1" customWidth="1"/>
    <col min="42" max="42" width="3.81640625" style="1" customWidth="1"/>
    <col min="43" max="43" width="3" style="1" customWidth="1"/>
    <col min="44" max="45" width="10.453125" style="2" bestFit="1" customWidth="1"/>
    <col min="46" max="56" width="9.1796875" style="2"/>
    <col min="57" max="57" width="10.453125" style="2" bestFit="1" customWidth="1"/>
    <col min="58" max="58" width="9.1796875" style="2"/>
    <col min="59" max="60" width="9.1796875" style="1"/>
  </cols>
  <sheetData>
    <row r="1" spans="2:59" x14ac:dyDescent="0.3"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2:59" ht="31.5" thickBot="1" x14ac:dyDescent="0.75">
      <c r="B2" s="71" t="str">
        <f>'Budget and Cash Flow'!$B$1</f>
        <v>Enter Club Name Here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</row>
    <row r="3" spans="2:59" ht="14" thickBot="1" x14ac:dyDescent="0.35">
      <c r="D3" s="67" t="s">
        <v>55</v>
      </c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/>
      <c r="W3" s="67" t="s">
        <v>73</v>
      </c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9"/>
      <c r="AR3" s="67" t="s">
        <v>61</v>
      </c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9"/>
      <c r="BF3" s="3"/>
    </row>
    <row r="4" spans="2:59" ht="14" thickBot="1" x14ac:dyDescent="0.35"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59" ht="14" thickBot="1" x14ac:dyDescent="0.35">
      <c r="B5" s="4"/>
      <c r="C5" s="5"/>
      <c r="D5" s="21" t="s">
        <v>31</v>
      </c>
      <c r="E5" s="21" t="s">
        <v>32</v>
      </c>
      <c r="F5" s="21" t="s">
        <v>33</v>
      </c>
      <c r="G5" s="21" t="s">
        <v>34</v>
      </c>
      <c r="H5" s="21" t="s">
        <v>35</v>
      </c>
      <c r="I5" s="21" t="s">
        <v>36</v>
      </c>
      <c r="J5" s="21" t="s">
        <v>37</v>
      </c>
      <c r="K5" s="21" t="s">
        <v>38</v>
      </c>
      <c r="L5" s="21" t="s">
        <v>39</v>
      </c>
      <c r="M5" s="21" t="s">
        <v>59</v>
      </c>
      <c r="N5" s="21" t="s">
        <v>40</v>
      </c>
      <c r="O5" s="21" t="s">
        <v>41</v>
      </c>
      <c r="P5" s="6"/>
      <c r="Q5" s="6"/>
      <c r="S5" s="4"/>
      <c r="T5" s="5"/>
      <c r="U5" s="5"/>
      <c r="V5" s="5"/>
      <c r="W5" s="6" t="str">
        <f>'Budget and Cash Flow'!D5</f>
        <v>April</v>
      </c>
      <c r="X5" s="6" t="str">
        <f>'Budget and Cash Flow'!E5</f>
        <v>May</v>
      </c>
      <c r="Y5" s="6" t="str">
        <f>'Budget and Cash Flow'!F5</f>
        <v>June</v>
      </c>
      <c r="Z5" s="6" t="str">
        <f>'Budget and Cash Flow'!G5</f>
        <v>July</v>
      </c>
      <c r="AA5" s="6" t="str">
        <f>'Budget and Cash Flow'!H5</f>
        <v>August</v>
      </c>
      <c r="AB5" s="6" t="str">
        <f>'Budget and Cash Flow'!I5</f>
        <v>Sept</v>
      </c>
      <c r="AC5" s="6" t="str">
        <f>'Budget and Cash Flow'!J5</f>
        <v>October</v>
      </c>
      <c r="AD5" s="6" t="str">
        <f>'Budget and Cash Flow'!K5</f>
        <v>November</v>
      </c>
      <c r="AE5" s="6" t="str">
        <f>'Budget and Cash Flow'!L5</f>
        <v>December</v>
      </c>
      <c r="AF5" s="6" t="str">
        <f>'Budget and Cash Flow'!M5</f>
        <v>January</v>
      </c>
      <c r="AG5" s="6" t="str">
        <f>'Budget and Cash Flow'!N5</f>
        <v>February</v>
      </c>
      <c r="AH5" s="6" t="str">
        <f>'Budget and Cash Flow'!O5</f>
        <v>March</v>
      </c>
      <c r="AI5" s="6"/>
      <c r="AJ5" s="6"/>
      <c r="AK5" s="7"/>
      <c r="AN5" s="4"/>
      <c r="AO5" s="5"/>
      <c r="AP5" s="5"/>
      <c r="AQ5" s="5"/>
      <c r="AR5" s="6" t="str">
        <f>'Budget and Cash Flow'!D5</f>
        <v>April</v>
      </c>
      <c r="AS5" s="6" t="str">
        <f>'Budget and Cash Flow'!E5</f>
        <v>May</v>
      </c>
      <c r="AT5" s="6" t="str">
        <f>'Budget and Cash Flow'!F5</f>
        <v>June</v>
      </c>
      <c r="AU5" s="6" t="str">
        <f>'Budget and Cash Flow'!G5</f>
        <v>July</v>
      </c>
      <c r="AV5" s="6" t="str">
        <f>'Budget and Cash Flow'!H5</f>
        <v>August</v>
      </c>
      <c r="AW5" s="6" t="str">
        <f>'Budget and Cash Flow'!I5</f>
        <v>Sept</v>
      </c>
      <c r="AX5" s="6" t="str">
        <f>'Budget and Cash Flow'!J5</f>
        <v>October</v>
      </c>
      <c r="AY5" s="6" t="str">
        <f>'Budget and Cash Flow'!K5</f>
        <v>November</v>
      </c>
      <c r="AZ5" s="6" t="str">
        <f>'Budget and Cash Flow'!L5</f>
        <v>December</v>
      </c>
      <c r="BA5" s="6" t="str">
        <f>'Budget and Cash Flow'!M5</f>
        <v>January</v>
      </c>
      <c r="BB5" s="6" t="str">
        <f>'Budget and Cash Flow'!N5</f>
        <v>February</v>
      </c>
      <c r="BC5" s="6" t="str">
        <f>'Budget and Cash Flow'!O5</f>
        <v>March</v>
      </c>
      <c r="BD5" s="6"/>
      <c r="BE5" s="6"/>
      <c r="BF5" s="6"/>
      <c r="BG5" s="7"/>
    </row>
    <row r="6" spans="2:59" ht="14" thickBot="1" x14ac:dyDescent="0.35">
      <c r="B6" s="8"/>
      <c r="C6" s="9"/>
      <c r="D6" s="3" t="s">
        <v>12</v>
      </c>
      <c r="E6" s="3" t="s">
        <v>13</v>
      </c>
      <c r="F6" s="3" t="s">
        <v>14</v>
      </c>
      <c r="G6" s="3" t="s">
        <v>15</v>
      </c>
      <c r="H6" s="3" t="s">
        <v>16</v>
      </c>
      <c r="I6" s="3" t="s">
        <v>17</v>
      </c>
      <c r="J6" s="3" t="s">
        <v>18</v>
      </c>
      <c r="K6" s="3" t="s">
        <v>19</v>
      </c>
      <c r="L6" s="3" t="s">
        <v>20</v>
      </c>
      <c r="M6" s="3" t="s">
        <v>21</v>
      </c>
      <c r="N6" s="3" t="s">
        <v>22</v>
      </c>
      <c r="O6" s="3" t="s">
        <v>23</v>
      </c>
      <c r="P6" s="3"/>
      <c r="Q6" s="3" t="s">
        <v>0</v>
      </c>
      <c r="S6" s="8"/>
      <c r="T6" s="9"/>
      <c r="U6" s="9"/>
      <c r="V6" s="9"/>
      <c r="W6" s="6" t="str">
        <f>'Budget and Cash Flow'!D6</f>
        <v>Month 1</v>
      </c>
      <c r="X6" s="6" t="str">
        <f>'Budget and Cash Flow'!E6</f>
        <v>Month 2</v>
      </c>
      <c r="Y6" s="6" t="str">
        <f>'Budget and Cash Flow'!F6</f>
        <v>Month 3</v>
      </c>
      <c r="Z6" s="6" t="str">
        <f>'Budget and Cash Flow'!G6</f>
        <v>Month 4</v>
      </c>
      <c r="AA6" s="6" t="str">
        <f>'Budget and Cash Flow'!H6</f>
        <v>Month 5</v>
      </c>
      <c r="AB6" s="6" t="str">
        <f>'Budget and Cash Flow'!I6</f>
        <v>Month 6</v>
      </c>
      <c r="AC6" s="6" t="str">
        <f>'Budget and Cash Flow'!J6</f>
        <v>Month 7</v>
      </c>
      <c r="AD6" s="6" t="str">
        <f>'Budget and Cash Flow'!K6</f>
        <v>Month 8</v>
      </c>
      <c r="AE6" s="6" t="str">
        <f>'Budget and Cash Flow'!L6</f>
        <v>Month 9</v>
      </c>
      <c r="AF6" s="6" t="str">
        <f>'Budget and Cash Flow'!M6</f>
        <v>Month 10</v>
      </c>
      <c r="AG6" s="6" t="str">
        <f>'Budget and Cash Flow'!N6</f>
        <v>Month 11</v>
      </c>
      <c r="AH6" s="6" t="str">
        <f>'Budget and Cash Flow'!O6</f>
        <v>Month 12</v>
      </c>
      <c r="AI6" s="3"/>
      <c r="AJ6" s="3" t="s">
        <v>0</v>
      </c>
      <c r="AK6" s="10"/>
      <c r="AN6" s="8"/>
      <c r="AO6" s="9"/>
      <c r="AP6" s="9"/>
      <c r="AQ6" s="9"/>
      <c r="AR6" s="6" t="str">
        <f>'Budget and Cash Flow'!D6</f>
        <v>Month 1</v>
      </c>
      <c r="AS6" s="6" t="str">
        <f>'Budget and Cash Flow'!E6</f>
        <v>Month 2</v>
      </c>
      <c r="AT6" s="6" t="str">
        <f>'Budget and Cash Flow'!F6</f>
        <v>Month 3</v>
      </c>
      <c r="AU6" s="6" t="str">
        <f>'Budget and Cash Flow'!G6</f>
        <v>Month 4</v>
      </c>
      <c r="AV6" s="6" t="str">
        <f>'Budget and Cash Flow'!H6</f>
        <v>Month 5</v>
      </c>
      <c r="AW6" s="6" t="str">
        <f>'Budget and Cash Flow'!I6</f>
        <v>Month 6</v>
      </c>
      <c r="AX6" s="6" t="str">
        <f>'Budget and Cash Flow'!J6</f>
        <v>Month 7</v>
      </c>
      <c r="AY6" s="6" t="str">
        <f>'Budget and Cash Flow'!K6</f>
        <v>Month 8</v>
      </c>
      <c r="AZ6" s="6" t="str">
        <f>'Budget and Cash Flow'!L6</f>
        <v>Month 9</v>
      </c>
      <c r="BA6" s="6" t="str">
        <f>'Budget and Cash Flow'!M6</f>
        <v>Month 10</v>
      </c>
      <c r="BB6" s="6" t="str">
        <f>'Budget and Cash Flow'!N6</f>
        <v>Month 11</v>
      </c>
      <c r="BC6" s="6" t="str">
        <f>'Budget and Cash Flow'!O6</f>
        <v>Month 12</v>
      </c>
      <c r="BD6" s="3"/>
      <c r="BE6" s="3" t="s">
        <v>0</v>
      </c>
      <c r="BF6" s="3" t="s">
        <v>0</v>
      </c>
      <c r="BG6" s="10"/>
    </row>
    <row r="7" spans="2:59" x14ac:dyDescent="0.3">
      <c r="B7" s="8"/>
      <c r="C7" s="9"/>
      <c r="D7" s="3" t="s">
        <v>8</v>
      </c>
      <c r="E7" s="3" t="s">
        <v>8</v>
      </c>
      <c r="F7" s="3" t="s">
        <v>8</v>
      </c>
      <c r="G7" s="3" t="s">
        <v>8</v>
      </c>
      <c r="H7" s="3" t="s">
        <v>8</v>
      </c>
      <c r="I7" s="3" t="s">
        <v>8</v>
      </c>
      <c r="J7" s="3" t="s">
        <v>8</v>
      </c>
      <c r="K7" s="3" t="s">
        <v>8</v>
      </c>
      <c r="L7" s="3" t="s">
        <v>8</v>
      </c>
      <c r="M7" s="3" t="s">
        <v>8</v>
      </c>
      <c r="N7" s="3" t="s">
        <v>8</v>
      </c>
      <c r="O7" s="3" t="s">
        <v>8</v>
      </c>
      <c r="P7" s="3"/>
      <c r="Q7" s="3"/>
      <c r="S7" s="8"/>
      <c r="T7" s="9"/>
      <c r="U7" s="9"/>
      <c r="V7" s="9"/>
      <c r="W7" s="6" t="str">
        <f>'Budget and Cash Flow'!D7</f>
        <v>£</v>
      </c>
      <c r="X7" s="6" t="str">
        <f>'Budget and Cash Flow'!E7</f>
        <v>£</v>
      </c>
      <c r="Y7" s="6" t="str">
        <f>'Budget and Cash Flow'!F7</f>
        <v>£</v>
      </c>
      <c r="Z7" s="6" t="str">
        <f>'Budget and Cash Flow'!G7</f>
        <v>£</v>
      </c>
      <c r="AA7" s="6" t="str">
        <f>'Budget and Cash Flow'!H7</f>
        <v>£</v>
      </c>
      <c r="AB7" s="6" t="str">
        <f>'Budget and Cash Flow'!I7</f>
        <v>£</v>
      </c>
      <c r="AC7" s="6" t="str">
        <f>'Budget and Cash Flow'!J7</f>
        <v>£</v>
      </c>
      <c r="AD7" s="6" t="str">
        <f>'Budget and Cash Flow'!K7</f>
        <v>£</v>
      </c>
      <c r="AE7" s="6" t="str">
        <f>'Budget and Cash Flow'!L7</f>
        <v>£</v>
      </c>
      <c r="AF7" s="6" t="str">
        <f>'Budget and Cash Flow'!M7</f>
        <v>£</v>
      </c>
      <c r="AG7" s="6" t="str">
        <f>'Budget and Cash Flow'!N7</f>
        <v>£</v>
      </c>
      <c r="AH7" s="6" t="str">
        <f>'Budget and Cash Flow'!O7</f>
        <v>£</v>
      </c>
      <c r="AI7" s="3"/>
      <c r="AJ7" s="3"/>
      <c r="AK7" s="10"/>
      <c r="AN7" s="8"/>
      <c r="AO7" s="9"/>
      <c r="AP7" s="9"/>
      <c r="AQ7" s="9"/>
      <c r="AR7" s="6" t="str">
        <f>'Budget and Cash Flow'!D7</f>
        <v>£</v>
      </c>
      <c r="AS7" s="6" t="str">
        <f>'Budget and Cash Flow'!E7</f>
        <v>£</v>
      </c>
      <c r="AT7" s="6" t="str">
        <f>'Budget and Cash Flow'!F7</f>
        <v>£</v>
      </c>
      <c r="AU7" s="6" t="str">
        <f>'Budget and Cash Flow'!G7</f>
        <v>£</v>
      </c>
      <c r="AV7" s="6" t="str">
        <f>'Budget and Cash Flow'!H7</f>
        <v>£</v>
      </c>
      <c r="AW7" s="6" t="str">
        <f>'Budget and Cash Flow'!I7</f>
        <v>£</v>
      </c>
      <c r="AX7" s="6" t="str">
        <f>'Budget and Cash Flow'!J7</f>
        <v>£</v>
      </c>
      <c r="AY7" s="6" t="str">
        <f>'Budget and Cash Flow'!K7</f>
        <v>£</v>
      </c>
      <c r="AZ7" s="6" t="str">
        <f>'Budget and Cash Flow'!L7</f>
        <v>£</v>
      </c>
      <c r="BA7" s="6" t="str">
        <f>'Budget and Cash Flow'!M7</f>
        <v>£</v>
      </c>
      <c r="BB7" s="6" t="str">
        <f>'Budget and Cash Flow'!N7</f>
        <v>£</v>
      </c>
      <c r="BC7" s="6" t="str">
        <f>'Budget and Cash Flow'!O7</f>
        <v>£</v>
      </c>
      <c r="BD7" s="3"/>
      <c r="BE7" s="3"/>
      <c r="BF7" s="3"/>
      <c r="BG7" s="10"/>
    </row>
    <row r="8" spans="2:59" x14ac:dyDescent="0.3">
      <c r="B8" s="32" t="s">
        <v>50</v>
      </c>
      <c r="C8" s="9"/>
      <c r="D8" s="25">
        <f>'Budget and Cash Flow'!D8</f>
        <v>0</v>
      </c>
      <c r="E8" s="25">
        <f>D49</f>
        <v>0</v>
      </c>
      <c r="F8" s="25">
        <f t="shared" ref="F8:O8" si="0">E49</f>
        <v>0</v>
      </c>
      <c r="G8" s="25">
        <f t="shared" si="0"/>
        <v>0</v>
      </c>
      <c r="H8" s="25">
        <f t="shared" si="0"/>
        <v>0</v>
      </c>
      <c r="I8" s="25">
        <f t="shared" si="0"/>
        <v>0</v>
      </c>
      <c r="J8" s="25">
        <f t="shared" si="0"/>
        <v>0</v>
      </c>
      <c r="K8" s="25">
        <f t="shared" si="0"/>
        <v>0</v>
      </c>
      <c r="L8" s="25">
        <f t="shared" si="0"/>
        <v>0</v>
      </c>
      <c r="M8" s="25">
        <f t="shared" si="0"/>
        <v>0</v>
      </c>
      <c r="N8" s="25">
        <f t="shared" si="0"/>
        <v>0</v>
      </c>
      <c r="O8" s="25">
        <f t="shared" si="0"/>
        <v>0</v>
      </c>
      <c r="P8" s="3"/>
      <c r="Q8" s="3" t="s">
        <v>8</v>
      </c>
      <c r="S8" s="8"/>
      <c r="T8" s="12" t="str">
        <f>'Budget and Cash Flow'!B8</f>
        <v>Opening bank balance</v>
      </c>
      <c r="U8" s="9"/>
      <c r="V8" s="9"/>
      <c r="W8" s="40"/>
      <c r="X8" s="25">
        <f>W47</f>
        <v>0</v>
      </c>
      <c r="Y8" s="25">
        <f t="shared" ref="Y8:AH8" si="1">X47</f>
        <v>0</v>
      </c>
      <c r="Z8" s="25">
        <f t="shared" si="1"/>
        <v>0</v>
      </c>
      <c r="AA8" s="25">
        <f t="shared" si="1"/>
        <v>0</v>
      </c>
      <c r="AB8" s="25">
        <f t="shared" si="1"/>
        <v>0</v>
      </c>
      <c r="AC8" s="25">
        <f t="shared" si="1"/>
        <v>0</v>
      </c>
      <c r="AD8" s="25">
        <f t="shared" si="1"/>
        <v>0</v>
      </c>
      <c r="AE8" s="25">
        <f t="shared" si="1"/>
        <v>0</v>
      </c>
      <c r="AF8" s="25">
        <f t="shared" si="1"/>
        <v>0</v>
      </c>
      <c r="AG8" s="25">
        <f t="shared" si="1"/>
        <v>0</v>
      </c>
      <c r="AH8" s="25">
        <f t="shared" si="1"/>
        <v>0</v>
      </c>
      <c r="AI8" s="3"/>
      <c r="AJ8" s="3" t="s">
        <v>8</v>
      </c>
      <c r="AK8" s="10"/>
      <c r="AN8" s="8"/>
      <c r="AO8" s="9"/>
      <c r="AP8" s="9"/>
      <c r="AQ8" s="9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 t="s">
        <v>8</v>
      </c>
      <c r="BF8" s="3" t="s">
        <v>24</v>
      </c>
      <c r="BG8" s="10"/>
    </row>
    <row r="9" spans="2:59" x14ac:dyDescent="0.3">
      <c r="B9" s="32" t="s">
        <v>1</v>
      </c>
      <c r="C9" s="9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3"/>
      <c r="Q9" s="11"/>
      <c r="S9" s="8"/>
      <c r="T9" s="12" t="s">
        <v>1</v>
      </c>
      <c r="U9" s="9"/>
      <c r="V9" s="9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3"/>
      <c r="AJ9" s="11"/>
      <c r="AK9" s="10"/>
      <c r="AN9" s="8"/>
      <c r="AO9" s="12" t="s">
        <v>1</v>
      </c>
      <c r="AP9" s="9"/>
      <c r="AQ9" s="9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3"/>
      <c r="BE9" s="11"/>
      <c r="BF9" s="11"/>
      <c r="BG9" s="10"/>
    </row>
    <row r="10" spans="2:59" x14ac:dyDescent="0.3">
      <c r="B10" s="8" t="str">
        <f>'Budget and Cash Flow'!B10</f>
        <v>Membership Income</v>
      </c>
      <c r="C10" s="9"/>
      <c r="D10" s="23">
        <f>'Budget and Cash Flow'!D10</f>
        <v>0</v>
      </c>
      <c r="E10" s="23">
        <f>'Budget and Cash Flow'!E10</f>
        <v>0</v>
      </c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3"/>
      <c r="Q10" s="23">
        <f>IFERROR((SUM(D10:O10)),0)</f>
        <v>0</v>
      </c>
      <c r="S10" s="8"/>
      <c r="T10" s="9" t="str">
        <f>'Budget and Cash Flow'!B10</f>
        <v>Membership Income</v>
      </c>
      <c r="U10" s="9"/>
      <c r="V10" s="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"/>
      <c r="AJ10" s="31">
        <f>IFERROR((SUM(W10:AH10)),0)</f>
        <v>0</v>
      </c>
      <c r="AK10" s="10"/>
      <c r="AN10" s="8"/>
      <c r="AO10" s="9" t="str">
        <f>'Budget and Cash Flow'!B10</f>
        <v>Membership Income</v>
      </c>
      <c r="AP10" s="9"/>
      <c r="AQ10" s="9"/>
      <c r="AR10" s="23">
        <f>W10-'Budget and Cash Flow'!D10</f>
        <v>0</v>
      </c>
      <c r="AS10" s="23">
        <f>X10-'Budget and Cash Flow'!E10</f>
        <v>0</v>
      </c>
      <c r="AT10" s="23">
        <f>Y10-'Budget and Cash Flow'!F10</f>
        <v>0</v>
      </c>
      <c r="AU10" s="23">
        <f>Z10-'Budget and Cash Flow'!G10</f>
        <v>0</v>
      </c>
      <c r="AV10" s="23">
        <f>AA10-'Budget and Cash Flow'!H10</f>
        <v>0</v>
      </c>
      <c r="AW10" s="23">
        <f>AB10-'Budget and Cash Flow'!I10</f>
        <v>0</v>
      </c>
      <c r="AX10" s="23">
        <f>AC10-'Budget and Cash Flow'!J10</f>
        <v>0</v>
      </c>
      <c r="AY10" s="23">
        <f>AD10-'Budget and Cash Flow'!K10</f>
        <v>0</v>
      </c>
      <c r="AZ10" s="23">
        <f>AE10-'Budget and Cash Flow'!L10</f>
        <v>0</v>
      </c>
      <c r="BA10" s="23">
        <f>AF10-'Budget and Cash Flow'!M10</f>
        <v>0</v>
      </c>
      <c r="BB10" s="23">
        <f>AG10-'Budget and Cash Flow'!N10</f>
        <v>0</v>
      </c>
      <c r="BC10" s="23">
        <f>AH10-'Budget and Cash Flow'!O10</f>
        <v>0</v>
      </c>
      <c r="BD10" s="3"/>
      <c r="BE10" s="23">
        <f>IFERROR((SUM(AR10:BC10)),0)</f>
        <v>0</v>
      </c>
      <c r="BF10" s="23">
        <f>IFERROR(((AJ10-BE10)/BE10),0)</f>
        <v>0</v>
      </c>
      <c r="BG10" s="10"/>
    </row>
    <row r="11" spans="2:59" x14ac:dyDescent="0.3">
      <c r="B11" s="8" t="str">
        <f>'Budget and Cash Flow'!B11</f>
        <v>Bar Income</v>
      </c>
      <c r="C11" s="9"/>
      <c r="D11" s="23">
        <f>'Budget and Cash Flow'!D11</f>
        <v>0</v>
      </c>
      <c r="E11" s="23">
        <f>'Budget and Cash Flow'!E11</f>
        <v>0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3"/>
      <c r="Q11" s="23">
        <f>IFERROR((SUM(D11:O11)),0)</f>
        <v>0</v>
      </c>
      <c r="S11" s="8"/>
      <c r="T11" s="9" t="str">
        <f>'Budget and Cash Flow'!B11</f>
        <v>Bar Income</v>
      </c>
      <c r="U11" s="9"/>
      <c r="V11" s="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"/>
      <c r="AJ11" s="31">
        <f t="shared" ref="AJ11:AJ23" si="2">IFERROR((SUM(W11:AH11)),0)</f>
        <v>0</v>
      </c>
      <c r="AK11" s="10"/>
      <c r="AN11" s="8"/>
      <c r="AO11" s="9" t="str">
        <f>'Budget and Cash Flow'!B11</f>
        <v>Bar Income</v>
      </c>
      <c r="AP11" s="9"/>
      <c r="AQ11" s="9"/>
      <c r="AR11" s="23">
        <f>W11-'Budget and Cash Flow'!D11</f>
        <v>0</v>
      </c>
      <c r="AS11" s="23">
        <f>X11-'Budget and Cash Flow'!E11</f>
        <v>0</v>
      </c>
      <c r="AT11" s="23">
        <f>Y11-'Budget and Cash Flow'!F11</f>
        <v>0</v>
      </c>
      <c r="AU11" s="23">
        <f>Z11-'Budget and Cash Flow'!G11</f>
        <v>0</v>
      </c>
      <c r="AV11" s="23">
        <f>AA11-'Budget and Cash Flow'!H11</f>
        <v>0</v>
      </c>
      <c r="AW11" s="23">
        <f>AB11-'Budget and Cash Flow'!I11</f>
        <v>0</v>
      </c>
      <c r="AX11" s="23">
        <f>AC11-'Budget and Cash Flow'!J11</f>
        <v>0</v>
      </c>
      <c r="AY11" s="23">
        <f>AD11-'Budget and Cash Flow'!K11</f>
        <v>0</v>
      </c>
      <c r="AZ11" s="23">
        <f>AE11-'Budget and Cash Flow'!L11</f>
        <v>0</v>
      </c>
      <c r="BA11" s="23">
        <f>AF11-'Budget and Cash Flow'!M11</f>
        <v>0</v>
      </c>
      <c r="BB11" s="23">
        <f>AG11-'Budget and Cash Flow'!N11</f>
        <v>0</v>
      </c>
      <c r="BC11" s="23">
        <f>AH11-'Budget and Cash Flow'!O11</f>
        <v>0</v>
      </c>
      <c r="BD11" s="3"/>
      <c r="BE11" s="23">
        <f t="shared" ref="BE11:BE23" si="3">IFERROR((SUM(AR11:BC11)),0)</f>
        <v>0</v>
      </c>
      <c r="BF11" s="23">
        <f t="shared" ref="BF11:BF25" si="4">IFERROR(((AJ11-BE11)/BE11),0)</f>
        <v>0</v>
      </c>
      <c r="BG11" s="10"/>
    </row>
    <row r="12" spans="2:59" x14ac:dyDescent="0.3">
      <c r="B12" s="8" t="str">
        <f>'Budget and Cash Flow'!B12</f>
        <v>Merchandise Income</v>
      </c>
      <c r="C12" s="9"/>
      <c r="D12" s="23">
        <f>'Budget and Cash Flow'!D12</f>
        <v>0</v>
      </c>
      <c r="E12" s="23">
        <f>'Budget and Cash Flow'!E12</f>
        <v>0</v>
      </c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3"/>
      <c r="Q12" s="23">
        <f t="shared" ref="Q12:Q24" si="5">IFERROR((SUM(D12:O12)),0)</f>
        <v>0</v>
      </c>
      <c r="S12" s="8"/>
      <c r="T12" s="9" t="str">
        <f>'Budget and Cash Flow'!B12</f>
        <v>Merchandise Income</v>
      </c>
      <c r="U12" s="9"/>
      <c r="V12" s="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"/>
      <c r="AJ12" s="31">
        <f t="shared" si="2"/>
        <v>0</v>
      </c>
      <c r="AK12" s="10"/>
      <c r="AN12" s="8"/>
      <c r="AO12" s="9" t="str">
        <f>'Budget and Cash Flow'!B12</f>
        <v>Merchandise Income</v>
      </c>
      <c r="AP12" s="9"/>
      <c r="AQ12" s="9"/>
      <c r="AR12" s="23">
        <f>W12-'Budget and Cash Flow'!D12</f>
        <v>0</v>
      </c>
      <c r="AS12" s="23">
        <f>X12-'Budget and Cash Flow'!E12</f>
        <v>0</v>
      </c>
      <c r="AT12" s="23">
        <f>Y12-'Budget and Cash Flow'!F12</f>
        <v>0</v>
      </c>
      <c r="AU12" s="23">
        <f>Z12-'Budget and Cash Flow'!G12</f>
        <v>0</v>
      </c>
      <c r="AV12" s="23">
        <f>AA12-'Budget and Cash Flow'!H12</f>
        <v>0</v>
      </c>
      <c r="AW12" s="23">
        <f>AB12-'Budget and Cash Flow'!I12</f>
        <v>0</v>
      </c>
      <c r="AX12" s="23">
        <f>AC12-'Budget and Cash Flow'!J12</f>
        <v>0</v>
      </c>
      <c r="AY12" s="23">
        <f>AD12-'Budget and Cash Flow'!K12</f>
        <v>0</v>
      </c>
      <c r="AZ12" s="23">
        <f>AE12-'Budget and Cash Flow'!L12</f>
        <v>0</v>
      </c>
      <c r="BA12" s="23">
        <f>AF12-'Budget and Cash Flow'!M12</f>
        <v>0</v>
      </c>
      <c r="BB12" s="23">
        <f>AG12-'Budget and Cash Flow'!N12</f>
        <v>0</v>
      </c>
      <c r="BC12" s="23">
        <f>AH12-'Budget and Cash Flow'!O12</f>
        <v>0</v>
      </c>
      <c r="BD12" s="3"/>
      <c r="BE12" s="23">
        <f t="shared" si="3"/>
        <v>0</v>
      </c>
      <c r="BF12" s="23">
        <f t="shared" si="4"/>
        <v>0</v>
      </c>
      <c r="BG12" s="10"/>
    </row>
    <row r="13" spans="2:59" x14ac:dyDescent="0.3">
      <c r="B13" s="8" t="str">
        <f>'Budget and Cash Flow'!B13</f>
        <v>Sponsorship</v>
      </c>
      <c r="C13" s="9"/>
      <c r="D13" s="23">
        <f>'Budget and Cash Flow'!D13</f>
        <v>0</v>
      </c>
      <c r="E13" s="23">
        <f>'Budget and Cash Flow'!E13</f>
        <v>0</v>
      </c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3"/>
      <c r="Q13" s="23">
        <f t="shared" si="5"/>
        <v>0</v>
      </c>
      <c r="S13" s="8"/>
      <c r="T13" s="9" t="str">
        <f>'Budget and Cash Flow'!B13</f>
        <v>Sponsorship</v>
      </c>
      <c r="U13" s="9"/>
      <c r="V13" s="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"/>
      <c r="AJ13" s="31">
        <f t="shared" si="2"/>
        <v>0</v>
      </c>
      <c r="AK13" s="10"/>
      <c r="AN13" s="8"/>
      <c r="AO13" s="9" t="str">
        <f>'Budget and Cash Flow'!B13</f>
        <v>Sponsorship</v>
      </c>
      <c r="AP13" s="9"/>
      <c r="AQ13" s="9"/>
      <c r="AR13" s="23">
        <f>W13-'Budget and Cash Flow'!D13</f>
        <v>0</v>
      </c>
      <c r="AS13" s="23">
        <f>X13-'Budget and Cash Flow'!E13</f>
        <v>0</v>
      </c>
      <c r="AT13" s="23">
        <f>Y13-'Budget and Cash Flow'!F13</f>
        <v>0</v>
      </c>
      <c r="AU13" s="23">
        <f>Z13-'Budget and Cash Flow'!G13</f>
        <v>0</v>
      </c>
      <c r="AV13" s="23">
        <f>AA13-'Budget and Cash Flow'!H13</f>
        <v>0</v>
      </c>
      <c r="AW13" s="23">
        <f>AB13-'Budget and Cash Flow'!I13</f>
        <v>0</v>
      </c>
      <c r="AX13" s="23">
        <f>AC13-'Budget and Cash Flow'!J13</f>
        <v>0</v>
      </c>
      <c r="AY13" s="23">
        <f>AD13-'Budget and Cash Flow'!K13</f>
        <v>0</v>
      </c>
      <c r="AZ13" s="23">
        <f>AE13-'Budget and Cash Flow'!L13</f>
        <v>0</v>
      </c>
      <c r="BA13" s="23">
        <f>AF13-'Budget and Cash Flow'!M13</f>
        <v>0</v>
      </c>
      <c r="BB13" s="23">
        <f>AG13-'Budget and Cash Flow'!N13</f>
        <v>0</v>
      </c>
      <c r="BC13" s="23">
        <f>AH13-'Budget and Cash Flow'!O13</f>
        <v>0</v>
      </c>
      <c r="BD13" s="3"/>
      <c r="BE13" s="23">
        <f t="shared" si="3"/>
        <v>0</v>
      </c>
      <c r="BF13" s="23">
        <f t="shared" si="4"/>
        <v>0</v>
      </c>
      <c r="BG13" s="10"/>
    </row>
    <row r="14" spans="2:59" x14ac:dyDescent="0.3">
      <c r="B14" s="8" t="str">
        <f>'Budget and Cash Flow'!B14</f>
        <v>Grant Income</v>
      </c>
      <c r="C14" s="9"/>
      <c r="D14" s="23">
        <f>'Budget and Cash Flow'!D14</f>
        <v>0</v>
      </c>
      <c r="E14" s="23">
        <f>'Budget and Cash Flow'!E14</f>
        <v>0</v>
      </c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3"/>
      <c r="Q14" s="23">
        <f t="shared" si="5"/>
        <v>0</v>
      </c>
      <c r="S14" s="8"/>
      <c r="T14" s="9" t="str">
        <f>'Budget and Cash Flow'!B14</f>
        <v>Grant Income</v>
      </c>
      <c r="U14" s="9"/>
      <c r="V14" s="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"/>
      <c r="AJ14" s="31">
        <f t="shared" si="2"/>
        <v>0</v>
      </c>
      <c r="AK14" s="10"/>
      <c r="AN14" s="8"/>
      <c r="AO14" s="9" t="str">
        <f>'Budget and Cash Flow'!B14</f>
        <v>Grant Income</v>
      </c>
      <c r="AP14" s="9"/>
      <c r="AQ14" s="9"/>
      <c r="AR14" s="23">
        <f>W14-'Budget and Cash Flow'!D14</f>
        <v>0</v>
      </c>
      <c r="AS14" s="23">
        <f>X14-'Budget and Cash Flow'!E14</f>
        <v>0</v>
      </c>
      <c r="AT14" s="23">
        <f>Y14-'Budget and Cash Flow'!F14</f>
        <v>0</v>
      </c>
      <c r="AU14" s="23">
        <f>Z14-'Budget and Cash Flow'!G14</f>
        <v>0</v>
      </c>
      <c r="AV14" s="23">
        <f>AA14-'Budget and Cash Flow'!H14</f>
        <v>0</v>
      </c>
      <c r="AW14" s="23">
        <f>AB14-'Budget and Cash Flow'!I14</f>
        <v>0</v>
      </c>
      <c r="AX14" s="23">
        <f>AC14-'Budget and Cash Flow'!J14</f>
        <v>0</v>
      </c>
      <c r="AY14" s="23">
        <f>AD14-'Budget and Cash Flow'!K14</f>
        <v>0</v>
      </c>
      <c r="AZ14" s="23">
        <f>AE14-'Budget and Cash Flow'!L14</f>
        <v>0</v>
      </c>
      <c r="BA14" s="23">
        <f>AF14-'Budget and Cash Flow'!M14</f>
        <v>0</v>
      </c>
      <c r="BB14" s="23">
        <f>AG14-'Budget and Cash Flow'!N14</f>
        <v>0</v>
      </c>
      <c r="BC14" s="23">
        <f>AH14-'Budget and Cash Flow'!O14</f>
        <v>0</v>
      </c>
      <c r="BD14" s="3"/>
      <c r="BE14" s="23">
        <f t="shared" si="3"/>
        <v>0</v>
      </c>
      <c r="BF14" s="23">
        <f t="shared" si="4"/>
        <v>0</v>
      </c>
      <c r="BG14" s="10"/>
    </row>
    <row r="15" spans="2:59" x14ac:dyDescent="0.3">
      <c r="B15" s="8" t="str">
        <f>'Budget and Cash Flow'!B15</f>
        <v>Special Fundraising events</v>
      </c>
      <c r="C15" s="9"/>
      <c r="D15" s="23">
        <f>'Budget and Cash Flow'!D15</f>
        <v>0</v>
      </c>
      <c r="E15" s="23">
        <f>'Budget and Cash Flow'!E15</f>
        <v>0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3"/>
      <c r="Q15" s="23">
        <f t="shared" si="5"/>
        <v>0</v>
      </c>
      <c r="S15" s="8"/>
      <c r="T15" s="9" t="str">
        <f>'Budget and Cash Flow'!B15</f>
        <v>Special Fundraising events</v>
      </c>
      <c r="U15" s="9"/>
      <c r="V15" s="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"/>
      <c r="AJ15" s="31">
        <f t="shared" si="2"/>
        <v>0</v>
      </c>
      <c r="AK15" s="10"/>
      <c r="AN15" s="8"/>
      <c r="AO15" s="9" t="str">
        <f>'Budget and Cash Flow'!B15</f>
        <v>Special Fundraising events</v>
      </c>
      <c r="AP15" s="9"/>
      <c r="AQ15" s="9"/>
      <c r="AR15" s="23">
        <f>W15-'Budget and Cash Flow'!D15</f>
        <v>0</v>
      </c>
      <c r="AS15" s="23">
        <f>X15-'Budget and Cash Flow'!E15</f>
        <v>0</v>
      </c>
      <c r="AT15" s="23">
        <f>Y15-'Budget and Cash Flow'!F15</f>
        <v>0</v>
      </c>
      <c r="AU15" s="23">
        <f>Z15-'Budget and Cash Flow'!G15</f>
        <v>0</v>
      </c>
      <c r="AV15" s="23">
        <f>AA15-'Budget and Cash Flow'!H15</f>
        <v>0</v>
      </c>
      <c r="AW15" s="23">
        <f>AB15-'Budget and Cash Flow'!I15</f>
        <v>0</v>
      </c>
      <c r="AX15" s="23">
        <f>AC15-'Budget and Cash Flow'!J15</f>
        <v>0</v>
      </c>
      <c r="AY15" s="23">
        <f>AD15-'Budget and Cash Flow'!K15</f>
        <v>0</v>
      </c>
      <c r="AZ15" s="23">
        <f>AE15-'Budget and Cash Flow'!L15</f>
        <v>0</v>
      </c>
      <c r="BA15" s="23">
        <f>AF15-'Budget and Cash Flow'!M15</f>
        <v>0</v>
      </c>
      <c r="BB15" s="23">
        <f>AG15-'Budget and Cash Flow'!N15</f>
        <v>0</v>
      </c>
      <c r="BC15" s="23">
        <f>AH15-'Budget and Cash Flow'!O15</f>
        <v>0</v>
      </c>
      <c r="BD15" s="3"/>
      <c r="BE15" s="23">
        <f t="shared" si="3"/>
        <v>0</v>
      </c>
      <c r="BF15" s="23">
        <f t="shared" si="4"/>
        <v>0</v>
      </c>
      <c r="BG15" s="10"/>
    </row>
    <row r="16" spans="2:59" x14ac:dyDescent="0.3">
      <c r="B16" s="8"/>
      <c r="C16" s="9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3"/>
      <c r="Q16" s="23">
        <f t="shared" si="5"/>
        <v>0</v>
      </c>
      <c r="S16" s="8"/>
      <c r="T16" s="9"/>
      <c r="U16" s="9"/>
      <c r="V16" s="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"/>
      <c r="AJ16" s="31">
        <f t="shared" si="2"/>
        <v>0</v>
      </c>
      <c r="AK16" s="10"/>
      <c r="AN16" s="8"/>
      <c r="AO16" s="9"/>
      <c r="AP16" s="9"/>
      <c r="AQ16" s="9"/>
      <c r="AR16" s="23">
        <f>W16-'Budget and Cash Flow'!D16</f>
        <v>0</v>
      </c>
      <c r="AS16" s="23">
        <f>X16-'Budget and Cash Flow'!E16</f>
        <v>0</v>
      </c>
      <c r="AT16" s="23">
        <f>Y16-'Budget and Cash Flow'!F16</f>
        <v>0</v>
      </c>
      <c r="AU16" s="23">
        <f>Z16-'Budget and Cash Flow'!G16</f>
        <v>0</v>
      </c>
      <c r="AV16" s="23">
        <f>AA16-'Budget and Cash Flow'!H16</f>
        <v>0</v>
      </c>
      <c r="AW16" s="23">
        <f>AB16-'Budget and Cash Flow'!I16</f>
        <v>0</v>
      </c>
      <c r="AX16" s="23">
        <f>AC16-'Budget and Cash Flow'!J16</f>
        <v>0</v>
      </c>
      <c r="AY16" s="23">
        <f>AD16-'Budget and Cash Flow'!K16</f>
        <v>0</v>
      </c>
      <c r="AZ16" s="23">
        <f>AE16-'Budget and Cash Flow'!L16</f>
        <v>0</v>
      </c>
      <c r="BA16" s="23">
        <f>AF16-'Budget and Cash Flow'!M16</f>
        <v>0</v>
      </c>
      <c r="BB16" s="23">
        <f>AG16-'Budget and Cash Flow'!N16</f>
        <v>0</v>
      </c>
      <c r="BC16" s="23">
        <f>AH16-'Budget and Cash Flow'!O16</f>
        <v>0</v>
      </c>
      <c r="BD16" s="3"/>
      <c r="BE16" s="23">
        <f t="shared" si="3"/>
        <v>0</v>
      </c>
      <c r="BF16" s="23">
        <f t="shared" si="4"/>
        <v>0</v>
      </c>
      <c r="BG16" s="10"/>
    </row>
    <row r="17" spans="2:59" x14ac:dyDescent="0.3">
      <c r="B17" s="8"/>
      <c r="C17" s="9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3"/>
      <c r="Q17" s="23">
        <f t="shared" si="5"/>
        <v>0</v>
      </c>
      <c r="S17" s="8"/>
      <c r="T17" s="9"/>
      <c r="U17" s="9"/>
      <c r="V17" s="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"/>
      <c r="AJ17" s="31">
        <f t="shared" si="2"/>
        <v>0</v>
      </c>
      <c r="AK17" s="10"/>
      <c r="AN17" s="8"/>
      <c r="AO17" s="9"/>
      <c r="AP17" s="9"/>
      <c r="AQ17" s="9"/>
      <c r="AR17" s="23">
        <f>W17-'Budget and Cash Flow'!D17</f>
        <v>0</v>
      </c>
      <c r="AS17" s="23">
        <f>X17-'Budget and Cash Flow'!E17</f>
        <v>0</v>
      </c>
      <c r="AT17" s="23">
        <f>Y17-'Budget and Cash Flow'!F17</f>
        <v>0</v>
      </c>
      <c r="AU17" s="23">
        <f>Z17-'Budget and Cash Flow'!G17</f>
        <v>0</v>
      </c>
      <c r="AV17" s="23">
        <f>AA17-'Budget and Cash Flow'!H17</f>
        <v>0</v>
      </c>
      <c r="AW17" s="23">
        <f>AB17-'Budget and Cash Flow'!I17</f>
        <v>0</v>
      </c>
      <c r="AX17" s="23">
        <f>AC17-'Budget and Cash Flow'!J17</f>
        <v>0</v>
      </c>
      <c r="AY17" s="23">
        <f>AD17-'Budget and Cash Flow'!K17</f>
        <v>0</v>
      </c>
      <c r="AZ17" s="23">
        <f>AE17-'Budget and Cash Flow'!L17</f>
        <v>0</v>
      </c>
      <c r="BA17" s="23">
        <f>AF17-'Budget and Cash Flow'!M17</f>
        <v>0</v>
      </c>
      <c r="BB17" s="23">
        <f>AG17-'Budget and Cash Flow'!N17</f>
        <v>0</v>
      </c>
      <c r="BC17" s="23">
        <f>AH17-'Budget and Cash Flow'!O17</f>
        <v>0</v>
      </c>
      <c r="BD17" s="3"/>
      <c r="BE17" s="23">
        <f t="shared" si="3"/>
        <v>0</v>
      </c>
      <c r="BF17" s="23">
        <f t="shared" si="4"/>
        <v>0</v>
      </c>
      <c r="BG17" s="10"/>
    </row>
    <row r="18" spans="2:59" x14ac:dyDescent="0.3">
      <c r="B18" s="8"/>
      <c r="C18" s="9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3"/>
      <c r="Q18" s="23">
        <f t="shared" si="5"/>
        <v>0</v>
      </c>
      <c r="S18" s="8"/>
      <c r="T18" s="9"/>
      <c r="U18" s="9"/>
      <c r="V18" s="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"/>
      <c r="AJ18" s="31">
        <f t="shared" si="2"/>
        <v>0</v>
      </c>
      <c r="AK18" s="10"/>
      <c r="AN18" s="8"/>
      <c r="AO18" s="9"/>
      <c r="AP18" s="9"/>
      <c r="AQ18" s="9"/>
      <c r="AR18" s="23">
        <f>W18-'Budget and Cash Flow'!D18</f>
        <v>0</v>
      </c>
      <c r="AS18" s="23">
        <f>X18-'Budget and Cash Flow'!E18</f>
        <v>0</v>
      </c>
      <c r="AT18" s="23">
        <f>Y18-'Budget and Cash Flow'!F18</f>
        <v>0</v>
      </c>
      <c r="AU18" s="23">
        <f>Z18-'Budget and Cash Flow'!G18</f>
        <v>0</v>
      </c>
      <c r="AV18" s="23">
        <f>AA18-'Budget and Cash Flow'!H18</f>
        <v>0</v>
      </c>
      <c r="AW18" s="23">
        <f>AB18-'Budget and Cash Flow'!I18</f>
        <v>0</v>
      </c>
      <c r="AX18" s="23">
        <f>AC18-'Budget and Cash Flow'!J18</f>
        <v>0</v>
      </c>
      <c r="AY18" s="23">
        <f>AD18-'Budget and Cash Flow'!K18</f>
        <v>0</v>
      </c>
      <c r="AZ18" s="23">
        <f>AE18-'Budget and Cash Flow'!L18</f>
        <v>0</v>
      </c>
      <c r="BA18" s="23">
        <f>AF18-'Budget and Cash Flow'!M18</f>
        <v>0</v>
      </c>
      <c r="BB18" s="23">
        <f>AG18-'Budget and Cash Flow'!N18</f>
        <v>0</v>
      </c>
      <c r="BC18" s="23">
        <f>AH18-'Budget and Cash Flow'!O18</f>
        <v>0</v>
      </c>
      <c r="BD18" s="3"/>
      <c r="BE18" s="23">
        <f t="shared" si="3"/>
        <v>0</v>
      </c>
      <c r="BF18" s="23">
        <f t="shared" si="4"/>
        <v>0</v>
      </c>
      <c r="BG18" s="10"/>
    </row>
    <row r="19" spans="2:59" x14ac:dyDescent="0.3">
      <c r="B19" s="8"/>
      <c r="C19" s="9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3"/>
      <c r="Q19" s="23">
        <f t="shared" si="5"/>
        <v>0</v>
      </c>
      <c r="S19" s="8"/>
      <c r="T19" s="9"/>
      <c r="U19" s="9"/>
      <c r="V19" s="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"/>
      <c r="AJ19" s="31">
        <f t="shared" si="2"/>
        <v>0</v>
      </c>
      <c r="AK19" s="10"/>
      <c r="AN19" s="8"/>
      <c r="AO19" s="9"/>
      <c r="AP19" s="9"/>
      <c r="AQ19" s="9"/>
      <c r="AR19" s="23">
        <f>W19-'Budget and Cash Flow'!D19</f>
        <v>0</v>
      </c>
      <c r="AS19" s="23">
        <f>X19-'Budget and Cash Flow'!E19</f>
        <v>0</v>
      </c>
      <c r="AT19" s="23">
        <f>Y19-'Budget and Cash Flow'!F19</f>
        <v>0</v>
      </c>
      <c r="AU19" s="23">
        <f>Z19-'Budget and Cash Flow'!G19</f>
        <v>0</v>
      </c>
      <c r="AV19" s="23">
        <f>AA19-'Budget and Cash Flow'!H19</f>
        <v>0</v>
      </c>
      <c r="AW19" s="23">
        <f>AB19-'Budget and Cash Flow'!I19</f>
        <v>0</v>
      </c>
      <c r="AX19" s="23">
        <f>AC19-'Budget and Cash Flow'!J19</f>
        <v>0</v>
      </c>
      <c r="AY19" s="23">
        <f>AD19-'Budget and Cash Flow'!K19</f>
        <v>0</v>
      </c>
      <c r="AZ19" s="23">
        <f>AE19-'Budget and Cash Flow'!L19</f>
        <v>0</v>
      </c>
      <c r="BA19" s="23">
        <f>AF19-'Budget and Cash Flow'!M19</f>
        <v>0</v>
      </c>
      <c r="BB19" s="23">
        <f>AG19-'Budget and Cash Flow'!N19</f>
        <v>0</v>
      </c>
      <c r="BC19" s="23">
        <f>AH19-'Budget and Cash Flow'!O19</f>
        <v>0</v>
      </c>
      <c r="BD19" s="3"/>
      <c r="BE19" s="23">
        <f t="shared" si="3"/>
        <v>0</v>
      </c>
      <c r="BF19" s="23">
        <f t="shared" si="4"/>
        <v>0</v>
      </c>
      <c r="BG19" s="10"/>
    </row>
    <row r="20" spans="2:59" x14ac:dyDescent="0.3">
      <c r="B20" s="8"/>
      <c r="C20" s="9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3"/>
      <c r="Q20" s="23">
        <f t="shared" si="5"/>
        <v>0</v>
      </c>
      <c r="S20" s="8"/>
      <c r="T20" s="9"/>
      <c r="U20" s="9"/>
      <c r="V20" s="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"/>
      <c r="AJ20" s="31">
        <f t="shared" si="2"/>
        <v>0</v>
      </c>
      <c r="AK20" s="10"/>
      <c r="AN20" s="8"/>
      <c r="AO20" s="9"/>
      <c r="AP20" s="9"/>
      <c r="AQ20" s="9"/>
      <c r="AR20" s="23">
        <f>W20-'Budget and Cash Flow'!D20</f>
        <v>0</v>
      </c>
      <c r="AS20" s="23">
        <f>X20-'Budget and Cash Flow'!E20</f>
        <v>0</v>
      </c>
      <c r="AT20" s="23">
        <f>Y20-'Budget and Cash Flow'!F20</f>
        <v>0</v>
      </c>
      <c r="AU20" s="23">
        <f>Z20-'Budget and Cash Flow'!G20</f>
        <v>0</v>
      </c>
      <c r="AV20" s="23">
        <f>AA20-'Budget and Cash Flow'!H20</f>
        <v>0</v>
      </c>
      <c r="AW20" s="23">
        <f>AB20-'Budget and Cash Flow'!I20</f>
        <v>0</v>
      </c>
      <c r="AX20" s="23">
        <f>AC20-'Budget and Cash Flow'!J20</f>
        <v>0</v>
      </c>
      <c r="AY20" s="23">
        <f>AD20-'Budget and Cash Flow'!K20</f>
        <v>0</v>
      </c>
      <c r="AZ20" s="23">
        <f>AE20-'Budget and Cash Flow'!L20</f>
        <v>0</v>
      </c>
      <c r="BA20" s="23">
        <f>AF20-'Budget and Cash Flow'!M20</f>
        <v>0</v>
      </c>
      <c r="BB20" s="23">
        <f>AG20-'Budget and Cash Flow'!N20</f>
        <v>0</v>
      </c>
      <c r="BC20" s="23">
        <f>AH20-'Budget and Cash Flow'!O20</f>
        <v>0</v>
      </c>
      <c r="BD20" s="3"/>
      <c r="BE20" s="23">
        <f t="shared" si="3"/>
        <v>0</v>
      </c>
      <c r="BF20" s="23">
        <f t="shared" si="4"/>
        <v>0</v>
      </c>
      <c r="BG20" s="10"/>
    </row>
    <row r="21" spans="2:59" x14ac:dyDescent="0.3">
      <c r="B21" s="8"/>
      <c r="C21" s="9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3"/>
      <c r="Q21" s="23">
        <f t="shared" si="5"/>
        <v>0</v>
      </c>
      <c r="S21" s="8"/>
      <c r="T21" s="9"/>
      <c r="U21" s="9"/>
      <c r="V21" s="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"/>
      <c r="AJ21" s="31">
        <f t="shared" si="2"/>
        <v>0</v>
      </c>
      <c r="AK21" s="10"/>
      <c r="AN21" s="8"/>
      <c r="AO21" s="9"/>
      <c r="AP21" s="9"/>
      <c r="AQ21" s="9"/>
      <c r="AR21" s="23">
        <f>W21-'Budget and Cash Flow'!D21</f>
        <v>0</v>
      </c>
      <c r="AS21" s="23">
        <f>X21-'Budget and Cash Flow'!E21</f>
        <v>0</v>
      </c>
      <c r="AT21" s="23">
        <f>Y21-'Budget and Cash Flow'!F21</f>
        <v>0</v>
      </c>
      <c r="AU21" s="23">
        <f>Z21-'Budget and Cash Flow'!G21</f>
        <v>0</v>
      </c>
      <c r="AV21" s="23">
        <f>AA21-'Budget and Cash Flow'!H21</f>
        <v>0</v>
      </c>
      <c r="AW21" s="23">
        <f>AB21-'Budget and Cash Flow'!I21</f>
        <v>0</v>
      </c>
      <c r="AX21" s="23">
        <f>AC21-'Budget and Cash Flow'!J21</f>
        <v>0</v>
      </c>
      <c r="AY21" s="23">
        <f>AD21-'Budget and Cash Flow'!K21</f>
        <v>0</v>
      </c>
      <c r="AZ21" s="23">
        <f>AE21-'Budget and Cash Flow'!L21</f>
        <v>0</v>
      </c>
      <c r="BA21" s="23">
        <f>AF21-'Budget and Cash Flow'!M21</f>
        <v>0</v>
      </c>
      <c r="BB21" s="23">
        <f>AG21-'Budget and Cash Flow'!N21</f>
        <v>0</v>
      </c>
      <c r="BC21" s="23">
        <f>AH21-'Budget and Cash Flow'!O21</f>
        <v>0</v>
      </c>
      <c r="BD21" s="3"/>
      <c r="BE21" s="23">
        <f t="shared" si="3"/>
        <v>0</v>
      </c>
      <c r="BF21" s="23">
        <f t="shared" si="4"/>
        <v>0</v>
      </c>
      <c r="BG21" s="10"/>
    </row>
    <row r="22" spans="2:59" x14ac:dyDescent="0.3">
      <c r="B22" s="8"/>
      <c r="C22" s="9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3"/>
      <c r="Q22" s="23">
        <f t="shared" si="5"/>
        <v>0</v>
      </c>
      <c r="S22" s="8"/>
      <c r="T22" s="9"/>
      <c r="U22" s="9"/>
      <c r="V22" s="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"/>
      <c r="AJ22" s="31">
        <f t="shared" si="2"/>
        <v>0</v>
      </c>
      <c r="AK22" s="10"/>
      <c r="AN22" s="8"/>
      <c r="AO22" s="9"/>
      <c r="AP22" s="9"/>
      <c r="AQ22" s="9"/>
      <c r="AR22" s="23">
        <f>W22-'Budget and Cash Flow'!D22</f>
        <v>0</v>
      </c>
      <c r="AS22" s="23">
        <f>X22-'Budget and Cash Flow'!E22</f>
        <v>0</v>
      </c>
      <c r="AT22" s="23">
        <f>Y22-'Budget and Cash Flow'!F22</f>
        <v>0</v>
      </c>
      <c r="AU22" s="23">
        <f>Z22-'Budget and Cash Flow'!G22</f>
        <v>0</v>
      </c>
      <c r="AV22" s="23">
        <f>AA22-'Budget and Cash Flow'!H22</f>
        <v>0</v>
      </c>
      <c r="AW22" s="23">
        <f>AB22-'Budget and Cash Flow'!I22</f>
        <v>0</v>
      </c>
      <c r="AX22" s="23">
        <f>AC22-'Budget and Cash Flow'!J22</f>
        <v>0</v>
      </c>
      <c r="AY22" s="23">
        <f>AD22-'Budget and Cash Flow'!K22</f>
        <v>0</v>
      </c>
      <c r="AZ22" s="23">
        <f>AE22-'Budget and Cash Flow'!L22</f>
        <v>0</v>
      </c>
      <c r="BA22" s="23">
        <f>AF22-'Budget and Cash Flow'!M22</f>
        <v>0</v>
      </c>
      <c r="BB22" s="23">
        <f>AG22-'Budget and Cash Flow'!N22</f>
        <v>0</v>
      </c>
      <c r="BC22" s="23">
        <f>AH22-'Budget and Cash Flow'!O22</f>
        <v>0</v>
      </c>
      <c r="BD22" s="3"/>
      <c r="BE22" s="23">
        <f t="shared" si="3"/>
        <v>0</v>
      </c>
      <c r="BF22" s="23">
        <f t="shared" si="4"/>
        <v>0</v>
      </c>
      <c r="BG22" s="10"/>
    </row>
    <row r="23" spans="2:59" x14ac:dyDescent="0.3">
      <c r="B23" s="8"/>
      <c r="C23" s="9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3"/>
      <c r="Q23" s="23">
        <f t="shared" si="5"/>
        <v>0</v>
      </c>
      <c r="S23" s="8"/>
      <c r="T23" s="9"/>
      <c r="U23" s="9"/>
      <c r="V23" s="9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3"/>
      <c r="AJ23" s="31">
        <f t="shared" si="2"/>
        <v>0</v>
      </c>
      <c r="AK23" s="10"/>
      <c r="AN23" s="8"/>
      <c r="AO23" s="9"/>
      <c r="AP23" s="9"/>
      <c r="AQ23" s="9"/>
      <c r="AR23" s="23">
        <f>W23-'Budget and Cash Flow'!D23</f>
        <v>0</v>
      </c>
      <c r="AS23" s="23">
        <f>X23-'Budget and Cash Flow'!E23</f>
        <v>0</v>
      </c>
      <c r="AT23" s="23">
        <f>Y23-'Budget and Cash Flow'!F23</f>
        <v>0</v>
      </c>
      <c r="AU23" s="23">
        <f>Z23-'Budget and Cash Flow'!G23</f>
        <v>0</v>
      </c>
      <c r="AV23" s="23">
        <f>AA23-'Budget and Cash Flow'!H23</f>
        <v>0</v>
      </c>
      <c r="AW23" s="23">
        <f>AB23-'Budget and Cash Flow'!I23</f>
        <v>0</v>
      </c>
      <c r="AX23" s="23">
        <f>AC23-'Budget and Cash Flow'!J23</f>
        <v>0</v>
      </c>
      <c r="AY23" s="23">
        <f>AD23-'Budget and Cash Flow'!K23</f>
        <v>0</v>
      </c>
      <c r="AZ23" s="23">
        <f>AE23-'Budget and Cash Flow'!L23</f>
        <v>0</v>
      </c>
      <c r="BA23" s="23">
        <f>AF23-'Budget and Cash Flow'!M23</f>
        <v>0</v>
      </c>
      <c r="BB23" s="23">
        <f>AG23-'Budget and Cash Flow'!N23</f>
        <v>0</v>
      </c>
      <c r="BC23" s="23">
        <f>AH23-'Budget and Cash Flow'!O23</f>
        <v>0</v>
      </c>
      <c r="BD23" s="3"/>
      <c r="BE23" s="23">
        <f t="shared" si="3"/>
        <v>0</v>
      </c>
      <c r="BF23" s="23">
        <f t="shared" si="4"/>
        <v>0</v>
      </c>
      <c r="BG23" s="10"/>
    </row>
    <row r="24" spans="2:59" x14ac:dyDescent="0.3">
      <c r="B24" s="8"/>
      <c r="C24" s="9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3"/>
      <c r="Q24" s="23">
        <f t="shared" si="5"/>
        <v>0</v>
      </c>
      <c r="S24" s="8"/>
      <c r="T24" s="9"/>
      <c r="U24" s="9"/>
      <c r="V24" s="9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3"/>
      <c r="AJ24" s="11"/>
      <c r="AK24" s="10"/>
      <c r="AN24" s="8"/>
      <c r="AO24" s="9"/>
      <c r="AP24" s="9"/>
      <c r="AQ24" s="9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3"/>
      <c r="BE24" s="11"/>
      <c r="BF24" s="11"/>
      <c r="BG24" s="10"/>
    </row>
    <row r="25" spans="2:59" ht="14" thickBot="1" x14ac:dyDescent="0.35">
      <c r="B25" s="8"/>
      <c r="C25" s="9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3"/>
      <c r="Q25" s="23"/>
      <c r="S25" s="8"/>
      <c r="T25" s="12" t="s">
        <v>3</v>
      </c>
      <c r="U25" s="12"/>
      <c r="V25" s="12"/>
      <c r="W25" s="22">
        <f>SUM(W10:W24)</f>
        <v>0</v>
      </c>
      <c r="X25" s="22">
        <f t="shared" ref="X25:AH25" si="6">SUM(X10:X24)</f>
        <v>0</v>
      </c>
      <c r="Y25" s="22">
        <f t="shared" si="6"/>
        <v>0</v>
      </c>
      <c r="Z25" s="22">
        <f t="shared" si="6"/>
        <v>0</v>
      </c>
      <c r="AA25" s="22">
        <f t="shared" si="6"/>
        <v>0</v>
      </c>
      <c r="AB25" s="22">
        <f t="shared" si="6"/>
        <v>0</v>
      </c>
      <c r="AC25" s="22">
        <f t="shared" si="6"/>
        <v>0</v>
      </c>
      <c r="AD25" s="22">
        <f t="shared" si="6"/>
        <v>0</v>
      </c>
      <c r="AE25" s="22">
        <f t="shared" si="6"/>
        <v>0</v>
      </c>
      <c r="AF25" s="22">
        <f t="shared" si="6"/>
        <v>0</v>
      </c>
      <c r="AG25" s="22">
        <f t="shared" si="6"/>
        <v>0</v>
      </c>
      <c r="AH25" s="22">
        <f t="shared" si="6"/>
        <v>0</v>
      </c>
      <c r="AI25" s="3"/>
      <c r="AJ25" s="22">
        <f t="shared" ref="AJ25" si="7">SUM(AJ10:AJ24)</f>
        <v>0</v>
      </c>
      <c r="AK25" s="10"/>
      <c r="AN25" s="8"/>
      <c r="AO25" s="12" t="s">
        <v>9</v>
      </c>
      <c r="AP25" s="12"/>
      <c r="AQ25" s="12"/>
      <c r="AR25" s="22">
        <f>SUM(AR10:AR24)</f>
        <v>0</v>
      </c>
      <c r="AS25" s="22">
        <f t="shared" ref="AS25:BC25" si="8">SUM(AS10:AS24)</f>
        <v>0</v>
      </c>
      <c r="AT25" s="22">
        <f t="shared" si="8"/>
        <v>0</v>
      </c>
      <c r="AU25" s="22">
        <f t="shared" si="8"/>
        <v>0</v>
      </c>
      <c r="AV25" s="22">
        <f t="shared" si="8"/>
        <v>0</v>
      </c>
      <c r="AW25" s="22">
        <f t="shared" si="8"/>
        <v>0</v>
      </c>
      <c r="AX25" s="22">
        <f t="shared" si="8"/>
        <v>0</v>
      </c>
      <c r="AY25" s="22">
        <f t="shared" si="8"/>
        <v>0</v>
      </c>
      <c r="AZ25" s="22">
        <f t="shared" si="8"/>
        <v>0</v>
      </c>
      <c r="BA25" s="22">
        <f t="shared" si="8"/>
        <v>0</v>
      </c>
      <c r="BB25" s="22">
        <f t="shared" si="8"/>
        <v>0</v>
      </c>
      <c r="BC25" s="22">
        <f t="shared" si="8"/>
        <v>0</v>
      </c>
      <c r="BD25" s="3"/>
      <c r="BE25" s="22">
        <f t="shared" ref="BE25" si="9">SUM(BE10:BE24)</f>
        <v>0</v>
      </c>
      <c r="BF25" s="23">
        <f t="shared" si="4"/>
        <v>0</v>
      </c>
      <c r="BG25" s="10"/>
    </row>
    <row r="26" spans="2:59" ht="14.5" thickTop="1" thickBot="1" x14ac:dyDescent="0.35">
      <c r="B26" s="8"/>
      <c r="C26" s="12"/>
      <c r="D26" s="22">
        <f>SUM(D10:D25)</f>
        <v>0</v>
      </c>
      <c r="E26" s="22">
        <f t="shared" ref="E26:O26" si="10">SUM(E10:E25)</f>
        <v>0</v>
      </c>
      <c r="F26" s="22">
        <f t="shared" si="10"/>
        <v>0</v>
      </c>
      <c r="G26" s="22">
        <f t="shared" si="10"/>
        <v>0</v>
      </c>
      <c r="H26" s="22">
        <f t="shared" si="10"/>
        <v>0</v>
      </c>
      <c r="I26" s="22">
        <f t="shared" si="10"/>
        <v>0</v>
      </c>
      <c r="J26" s="22">
        <f t="shared" si="10"/>
        <v>0</v>
      </c>
      <c r="K26" s="22">
        <f t="shared" si="10"/>
        <v>0</v>
      </c>
      <c r="L26" s="22">
        <f t="shared" si="10"/>
        <v>0</v>
      </c>
      <c r="M26" s="22">
        <f t="shared" si="10"/>
        <v>0</v>
      </c>
      <c r="N26" s="22">
        <f t="shared" si="10"/>
        <v>0</v>
      </c>
      <c r="O26" s="22">
        <f t="shared" si="10"/>
        <v>0</v>
      </c>
      <c r="P26" s="22"/>
      <c r="Q26" s="22">
        <f t="shared" ref="Q26" si="11">SUM(Q11:Q25)</f>
        <v>0</v>
      </c>
      <c r="S26" s="8"/>
      <c r="T26" s="9"/>
      <c r="U26" s="9"/>
      <c r="V26" s="9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3"/>
      <c r="AJ26" s="11"/>
      <c r="AK26" s="10"/>
      <c r="AN26" s="8"/>
      <c r="AO26" s="9"/>
      <c r="AP26" s="9"/>
      <c r="AQ26" s="9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3"/>
      <c r="BE26" s="11"/>
      <c r="BF26" s="11"/>
      <c r="BG26" s="10"/>
    </row>
    <row r="27" spans="2:59" ht="14" thickTop="1" x14ac:dyDescent="0.3">
      <c r="B27" s="8"/>
      <c r="C27" s="9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3"/>
      <c r="Q27" s="11"/>
      <c r="S27" s="8"/>
      <c r="T27" s="12"/>
      <c r="U27" s="9"/>
      <c r="V27" s="9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3"/>
      <c r="AJ27" s="11"/>
      <c r="AK27" s="10"/>
      <c r="AN27" s="8"/>
      <c r="AO27" s="12"/>
      <c r="AP27" s="9"/>
      <c r="AQ27" s="9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3"/>
      <c r="BE27" s="11"/>
      <c r="BF27" s="11"/>
      <c r="BG27" s="10"/>
    </row>
    <row r="28" spans="2:59" x14ac:dyDescent="0.3">
      <c r="B28" s="32" t="s">
        <v>4</v>
      </c>
      <c r="C28" s="9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3"/>
      <c r="Q28" s="11"/>
      <c r="S28" s="8"/>
      <c r="T28" s="12" t="s">
        <v>4</v>
      </c>
      <c r="U28" s="9"/>
      <c r="V28" s="9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0"/>
      <c r="AN28" s="8"/>
      <c r="AO28" s="12" t="s">
        <v>4</v>
      </c>
      <c r="AP28" s="9"/>
      <c r="AQ28" s="9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10"/>
    </row>
    <row r="29" spans="2:59" x14ac:dyDescent="0.3">
      <c r="B29" s="8" t="str">
        <f>'Budget and Cash Flow'!B29</f>
        <v>Membership</v>
      </c>
      <c r="C29" s="9"/>
      <c r="D29" s="23">
        <f>'Budget and Cash Flow'!D29</f>
        <v>0</v>
      </c>
      <c r="E29" s="23">
        <f>'Budget and Cash Flow'!E29</f>
        <v>0</v>
      </c>
      <c r="F29" s="23">
        <f>'Budget and Cash Flow'!F29</f>
        <v>0</v>
      </c>
      <c r="G29" s="23">
        <f>'Budget and Cash Flow'!G29</f>
        <v>0</v>
      </c>
      <c r="H29" s="23">
        <f>'Budget and Cash Flow'!H29</f>
        <v>0</v>
      </c>
      <c r="I29" s="23">
        <f>'Budget and Cash Flow'!I29</f>
        <v>0</v>
      </c>
      <c r="J29" s="23">
        <f>'Budget and Cash Flow'!J29</f>
        <v>0</v>
      </c>
      <c r="K29" s="23">
        <f>'Budget and Cash Flow'!K29</f>
        <v>0</v>
      </c>
      <c r="L29" s="23">
        <f>'Budget and Cash Flow'!L29</f>
        <v>0</v>
      </c>
      <c r="M29" s="23">
        <f>'Budget and Cash Flow'!M29</f>
        <v>0</v>
      </c>
      <c r="N29" s="23">
        <f>'Budget and Cash Flow'!N29</f>
        <v>0</v>
      </c>
      <c r="O29" s="23">
        <f>'Budget and Cash Flow'!O29</f>
        <v>0</v>
      </c>
      <c r="P29" s="11"/>
      <c r="Q29" s="23">
        <f>IFERROR((SUM(D29:O29)),0)</f>
        <v>0</v>
      </c>
      <c r="S29" s="8"/>
      <c r="T29" s="9" t="str">
        <f>'Budget and Cash Flow'!B29</f>
        <v>Membership</v>
      </c>
      <c r="U29" s="9"/>
      <c r="V29" s="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11"/>
      <c r="AJ29" s="31">
        <f>IFERROR((SUM(W29:AH29)),0)</f>
        <v>0</v>
      </c>
      <c r="AK29" s="10"/>
      <c r="AN29" s="8"/>
      <c r="AO29" s="9" t="str">
        <f>'Budget and Cash Flow'!B29</f>
        <v>Membership</v>
      </c>
      <c r="AP29" s="9"/>
      <c r="AQ29" s="9"/>
      <c r="AR29" s="23">
        <f>W29-'Budget and Cash Flow'!D29</f>
        <v>0</v>
      </c>
      <c r="AS29" s="23">
        <f>X29-'Budget and Cash Flow'!E29</f>
        <v>0</v>
      </c>
      <c r="AT29" s="23">
        <f>Y29-'Budget and Cash Flow'!F29</f>
        <v>0</v>
      </c>
      <c r="AU29" s="23">
        <f>Z29-'Budget and Cash Flow'!G29</f>
        <v>0</v>
      </c>
      <c r="AV29" s="23">
        <f>AA29-'Budget and Cash Flow'!H29</f>
        <v>0</v>
      </c>
      <c r="AW29" s="23">
        <f>AB29-'Budget and Cash Flow'!I29</f>
        <v>0</v>
      </c>
      <c r="AX29" s="23">
        <f>AC29-'Budget and Cash Flow'!J29</f>
        <v>0</v>
      </c>
      <c r="AY29" s="23">
        <f>AD29-'Budget and Cash Flow'!K29</f>
        <v>0</v>
      </c>
      <c r="AZ29" s="23">
        <f>AE29-'Budget and Cash Flow'!L29</f>
        <v>0</v>
      </c>
      <c r="BA29" s="23">
        <f>AF29-'Budget and Cash Flow'!M29</f>
        <v>0</v>
      </c>
      <c r="BB29" s="23">
        <f>AG29-'Budget and Cash Flow'!N29</f>
        <v>0</v>
      </c>
      <c r="BC29" s="23">
        <f>AH29-'Budget and Cash Flow'!O29</f>
        <v>0</v>
      </c>
      <c r="BD29" s="11"/>
      <c r="BE29" s="23">
        <f t="shared" ref="BE29:BE39" si="12">IFERROR((SUM(AR29:BC29)),0)</f>
        <v>0</v>
      </c>
      <c r="BF29" s="23">
        <f t="shared" ref="BF29:BF39" si="13">IFERROR(((AJ29-BE29)/BE29),0)</f>
        <v>0</v>
      </c>
      <c r="BG29" s="10"/>
    </row>
    <row r="30" spans="2:59" x14ac:dyDescent="0.3">
      <c r="B30" s="8" t="str">
        <f>'Budget and Cash Flow'!B30</f>
        <v>Purchases Bar</v>
      </c>
      <c r="C30" s="9"/>
      <c r="D30" s="23">
        <f>'Budget and Cash Flow'!D30</f>
        <v>0</v>
      </c>
      <c r="E30" s="23">
        <f>'Budget and Cash Flow'!E30</f>
        <v>0</v>
      </c>
      <c r="F30" s="23">
        <f>'Budget and Cash Flow'!F30</f>
        <v>0</v>
      </c>
      <c r="G30" s="23">
        <f>'Budget and Cash Flow'!G30</f>
        <v>0</v>
      </c>
      <c r="H30" s="23">
        <f>'Budget and Cash Flow'!H30</f>
        <v>0</v>
      </c>
      <c r="I30" s="23">
        <f>'Budget and Cash Flow'!I30</f>
        <v>0</v>
      </c>
      <c r="J30" s="23">
        <f>'Budget and Cash Flow'!J30</f>
        <v>0</v>
      </c>
      <c r="K30" s="23">
        <f>'Budget and Cash Flow'!K30</f>
        <v>0</v>
      </c>
      <c r="L30" s="23">
        <f>'Budget and Cash Flow'!L30</f>
        <v>0</v>
      </c>
      <c r="M30" s="23">
        <f>'Budget and Cash Flow'!M30</f>
        <v>0</v>
      </c>
      <c r="N30" s="23">
        <f>'Budget and Cash Flow'!N30</f>
        <v>0</v>
      </c>
      <c r="O30" s="23">
        <f>'Budget and Cash Flow'!O30</f>
        <v>0</v>
      </c>
      <c r="P30" s="11"/>
      <c r="Q30" s="23">
        <f t="shared" ref="Q30:Q41" si="14">IFERROR((SUM(D30:O30)),0)</f>
        <v>0</v>
      </c>
      <c r="S30" s="8"/>
      <c r="T30" s="9" t="str">
        <f>'Budget and Cash Flow'!B30</f>
        <v>Purchases Bar</v>
      </c>
      <c r="U30" s="9"/>
      <c r="V30" s="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11"/>
      <c r="AJ30" s="31">
        <f t="shared" ref="AJ30:AJ40" si="15">IFERROR((SUM(W30:AH30)),0)</f>
        <v>0</v>
      </c>
      <c r="AK30" s="10"/>
      <c r="AN30" s="8"/>
      <c r="AO30" s="9" t="str">
        <f>'Budget and Cash Flow'!B30</f>
        <v>Purchases Bar</v>
      </c>
      <c r="AP30" s="9"/>
      <c r="AQ30" s="9"/>
      <c r="AR30" s="23">
        <f>W30-'Budget and Cash Flow'!D30</f>
        <v>0</v>
      </c>
      <c r="AS30" s="23">
        <f>X30-'Budget and Cash Flow'!E30</f>
        <v>0</v>
      </c>
      <c r="AT30" s="23">
        <f>Y30-'Budget and Cash Flow'!F30</f>
        <v>0</v>
      </c>
      <c r="AU30" s="23">
        <f>Z30-'Budget and Cash Flow'!G30</f>
        <v>0</v>
      </c>
      <c r="AV30" s="23">
        <f>AA30-'Budget and Cash Flow'!H30</f>
        <v>0</v>
      </c>
      <c r="AW30" s="23">
        <f>AB30-'Budget and Cash Flow'!I30</f>
        <v>0</v>
      </c>
      <c r="AX30" s="23">
        <f>AC30-'Budget and Cash Flow'!J30</f>
        <v>0</v>
      </c>
      <c r="AY30" s="23">
        <f>AD30-'Budget and Cash Flow'!K30</f>
        <v>0</v>
      </c>
      <c r="AZ30" s="23">
        <f>AE30-'Budget and Cash Flow'!L30</f>
        <v>0</v>
      </c>
      <c r="BA30" s="23">
        <f>AF30-'Budget and Cash Flow'!M30</f>
        <v>0</v>
      </c>
      <c r="BB30" s="23">
        <f>AG30-'Budget and Cash Flow'!N30</f>
        <v>0</v>
      </c>
      <c r="BC30" s="23">
        <f>AH30-'Budget and Cash Flow'!O30</f>
        <v>0</v>
      </c>
      <c r="BD30" s="11"/>
      <c r="BE30" s="23">
        <f t="shared" si="12"/>
        <v>0</v>
      </c>
      <c r="BF30" s="23">
        <f t="shared" si="13"/>
        <v>0</v>
      </c>
      <c r="BG30" s="10"/>
    </row>
    <row r="31" spans="2:59" x14ac:dyDescent="0.3">
      <c r="B31" s="8" t="str">
        <f>'Budget and Cash Flow'!B31</f>
        <v>Salaries and Wages</v>
      </c>
      <c r="C31" s="9"/>
      <c r="D31" s="23">
        <f>'Budget and Cash Flow'!D31</f>
        <v>0</v>
      </c>
      <c r="E31" s="23">
        <f>'Budget and Cash Flow'!E31</f>
        <v>0</v>
      </c>
      <c r="F31" s="23">
        <f>'Budget and Cash Flow'!F31</f>
        <v>0</v>
      </c>
      <c r="G31" s="23">
        <f>'Budget and Cash Flow'!G31</f>
        <v>0</v>
      </c>
      <c r="H31" s="23">
        <f>'Budget and Cash Flow'!H31</f>
        <v>0</v>
      </c>
      <c r="I31" s="23">
        <f>'Budget and Cash Flow'!I31</f>
        <v>0</v>
      </c>
      <c r="J31" s="23">
        <f>'Budget and Cash Flow'!J31</f>
        <v>0</v>
      </c>
      <c r="K31" s="23">
        <f>'Budget and Cash Flow'!K31</f>
        <v>0</v>
      </c>
      <c r="L31" s="23">
        <f>'Budget and Cash Flow'!L31</f>
        <v>0</v>
      </c>
      <c r="M31" s="23">
        <f>'Budget and Cash Flow'!M31</f>
        <v>0</v>
      </c>
      <c r="N31" s="23">
        <f>'Budget and Cash Flow'!N31</f>
        <v>0</v>
      </c>
      <c r="O31" s="23">
        <f>'Budget and Cash Flow'!O31</f>
        <v>0</v>
      </c>
      <c r="P31" s="11"/>
      <c r="Q31" s="23">
        <f t="shared" si="14"/>
        <v>0</v>
      </c>
      <c r="S31" s="8"/>
      <c r="T31" s="9" t="str">
        <f>'Budget and Cash Flow'!B31</f>
        <v>Salaries and Wages</v>
      </c>
      <c r="U31" s="9"/>
      <c r="V31" s="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11"/>
      <c r="AJ31" s="31">
        <f t="shared" si="15"/>
        <v>0</v>
      </c>
      <c r="AK31" s="10"/>
      <c r="AN31" s="8"/>
      <c r="AO31" s="9" t="str">
        <f>'Budget and Cash Flow'!B31</f>
        <v>Salaries and Wages</v>
      </c>
      <c r="AP31" s="9"/>
      <c r="AQ31" s="9"/>
      <c r="AR31" s="23">
        <f>W31-'Budget and Cash Flow'!D31</f>
        <v>0</v>
      </c>
      <c r="AS31" s="23">
        <f>X31-'Budget and Cash Flow'!E31</f>
        <v>0</v>
      </c>
      <c r="AT31" s="23">
        <f>Y31-'Budget and Cash Flow'!F31</f>
        <v>0</v>
      </c>
      <c r="AU31" s="23">
        <f>Z31-'Budget and Cash Flow'!G31</f>
        <v>0</v>
      </c>
      <c r="AV31" s="23">
        <f>AA31-'Budget and Cash Flow'!H31</f>
        <v>0</v>
      </c>
      <c r="AW31" s="23">
        <f>AB31-'Budget and Cash Flow'!I31</f>
        <v>0</v>
      </c>
      <c r="AX31" s="23">
        <f>AC31-'Budget and Cash Flow'!J31</f>
        <v>0</v>
      </c>
      <c r="AY31" s="23">
        <f>AD31-'Budget and Cash Flow'!K31</f>
        <v>0</v>
      </c>
      <c r="AZ31" s="23">
        <f>AE31-'Budget and Cash Flow'!L31</f>
        <v>0</v>
      </c>
      <c r="BA31" s="23">
        <f>AF31-'Budget and Cash Flow'!M31</f>
        <v>0</v>
      </c>
      <c r="BB31" s="23">
        <f>AG31-'Budget and Cash Flow'!N31</f>
        <v>0</v>
      </c>
      <c r="BC31" s="23">
        <f>AH31-'Budget and Cash Flow'!O31</f>
        <v>0</v>
      </c>
      <c r="BD31" s="11"/>
      <c r="BE31" s="23">
        <f t="shared" si="12"/>
        <v>0</v>
      </c>
      <c r="BF31" s="23">
        <f t="shared" si="13"/>
        <v>0</v>
      </c>
      <c r="BG31" s="10"/>
    </row>
    <row r="32" spans="2:59" x14ac:dyDescent="0.3">
      <c r="B32" s="8" t="str">
        <f>'Budget and Cash Flow'!B32</f>
        <v>Rent</v>
      </c>
      <c r="C32" s="9"/>
      <c r="D32" s="23">
        <f>'Budget and Cash Flow'!D32</f>
        <v>0</v>
      </c>
      <c r="E32" s="23">
        <f>'Budget and Cash Flow'!E32</f>
        <v>0</v>
      </c>
      <c r="F32" s="23">
        <f>'Budget and Cash Flow'!F32</f>
        <v>0</v>
      </c>
      <c r="G32" s="23">
        <f>'Budget and Cash Flow'!G32</f>
        <v>0</v>
      </c>
      <c r="H32" s="23">
        <f>'Budget and Cash Flow'!H32</f>
        <v>0</v>
      </c>
      <c r="I32" s="23">
        <f>'Budget and Cash Flow'!I32</f>
        <v>0</v>
      </c>
      <c r="J32" s="23">
        <f>'Budget and Cash Flow'!J32</f>
        <v>0</v>
      </c>
      <c r="K32" s="23">
        <f>'Budget and Cash Flow'!K32</f>
        <v>0</v>
      </c>
      <c r="L32" s="23">
        <f>'Budget and Cash Flow'!L32</f>
        <v>0</v>
      </c>
      <c r="M32" s="23">
        <f>'Budget and Cash Flow'!M32</f>
        <v>0</v>
      </c>
      <c r="N32" s="23">
        <f>'Budget and Cash Flow'!N32</f>
        <v>0</v>
      </c>
      <c r="O32" s="23">
        <f>'Budget and Cash Flow'!O32</f>
        <v>0</v>
      </c>
      <c r="P32" s="11"/>
      <c r="Q32" s="23">
        <f t="shared" si="14"/>
        <v>0</v>
      </c>
      <c r="S32" s="8"/>
      <c r="T32" s="9" t="str">
        <f>'Budget and Cash Flow'!B32</f>
        <v>Rent</v>
      </c>
      <c r="U32" s="9"/>
      <c r="V32" s="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11"/>
      <c r="AJ32" s="31">
        <f t="shared" si="15"/>
        <v>0</v>
      </c>
      <c r="AK32" s="10"/>
      <c r="AN32" s="8"/>
      <c r="AO32" s="9" t="str">
        <f>'Budget and Cash Flow'!B32</f>
        <v>Rent</v>
      </c>
      <c r="AP32" s="9"/>
      <c r="AQ32" s="9"/>
      <c r="AR32" s="23">
        <f>W32-'Budget and Cash Flow'!D32</f>
        <v>0</v>
      </c>
      <c r="AS32" s="23">
        <f>X32-'Budget and Cash Flow'!E32</f>
        <v>0</v>
      </c>
      <c r="AT32" s="23">
        <f>Y32-'Budget and Cash Flow'!F32</f>
        <v>0</v>
      </c>
      <c r="AU32" s="23">
        <f>Z32-'Budget and Cash Flow'!G32</f>
        <v>0</v>
      </c>
      <c r="AV32" s="23">
        <f>AA32-'Budget and Cash Flow'!H32</f>
        <v>0</v>
      </c>
      <c r="AW32" s="23">
        <f>AB32-'Budget and Cash Flow'!I32</f>
        <v>0</v>
      </c>
      <c r="AX32" s="23">
        <f>AC32-'Budget and Cash Flow'!J32</f>
        <v>0</v>
      </c>
      <c r="AY32" s="23">
        <f>AD32-'Budget and Cash Flow'!K32</f>
        <v>0</v>
      </c>
      <c r="AZ32" s="23">
        <f>AE32-'Budget and Cash Flow'!L32</f>
        <v>0</v>
      </c>
      <c r="BA32" s="23">
        <f>AF32-'Budget and Cash Flow'!M32</f>
        <v>0</v>
      </c>
      <c r="BB32" s="23">
        <f>AG32-'Budget and Cash Flow'!N32</f>
        <v>0</v>
      </c>
      <c r="BC32" s="23">
        <f>AH32-'Budget and Cash Flow'!O32</f>
        <v>0</v>
      </c>
      <c r="BD32" s="11"/>
      <c r="BE32" s="23">
        <f t="shared" si="12"/>
        <v>0</v>
      </c>
      <c r="BF32" s="23">
        <f t="shared" si="13"/>
        <v>0</v>
      </c>
      <c r="BG32" s="10"/>
    </row>
    <row r="33" spans="2:59" x14ac:dyDescent="0.3">
      <c r="B33" s="8" t="str">
        <f>'Budget and Cash Flow'!B33</f>
        <v>Events</v>
      </c>
      <c r="C33" s="9"/>
      <c r="D33" s="23">
        <f>'Budget and Cash Flow'!D33</f>
        <v>0</v>
      </c>
      <c r="E33" s="23">
        <f>'Budget and Cash Flow'!E33</f>
        <v>0</v>
      </c>
      <c r="F33" s="23">
        <f>'Budget and Cash Flow'!F33</f>
        <v>0</v>
      </c>
      <c r="G33" s="23">
        <f>'Budget and Cash Flow'!G33</f>
        <v>0</v>
      </c>
      <c r="H33" s="23">
        <f>'Budget and Cash Flow'!H33</f>
        <v>0</v>
      </c>
      <c r="I33" s="23">
        <f>'Budget and Cash Flow'!I33</f>
        <v>0</v>
      </c>
      <c r="J33" s="23">
        <f>'Budget and Cash Flow'!J33</f>
        <v>0</v>
      </c>
      <c r="K33" s="23">
        <f>'Budget and Cash Flow'!K33</f>
        <v>0</v>
      </c>
      <c r="L33" s="23">
        <f>'Budget and Cash Flow'!L33</f>
        <v>0</v>
      </c>
      <c r="M33" s="23">
        <f>'Budget and Cash Flow'!M33</f>
        <v>0</v>
      </c>
      <c r="N33" s="23">
        <f>'Budget and Cash Flow'!N33</f>
        <v>0</v>
      </c>
      <c r="O33" s="23">
        <f>'Budget and Cash Flow'!O33</f>
        <v>0</v>
      </c>
      <c r="P33" s="11"/>
      <c r="Q33" s="23">
        <f t="shared" si="14"/>
        <v>0</v>
      </c>
      <c r="S33" s="8"/>
      <c r="T33" s="9" t="str">
        <f>'Budget and Cash Flow'!B33</f>
        <v>Events</v>
      </c>
      <c r="U33" s="9"/>
      <c r="V33" s="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11"/>
      <c r="AJ33" s="31">
        <f t="shared" si="15"/>
        <v>0</v>
      </c>
      <c r="AK33" s="10"/>
      <c r="AN33" s="8"/>
      <c r="AO33" s="9" t="str">
        <f>'Budget and Cash Flow'!B33</f>
        <v>Events</v>
      </c>
      <c r="AP33" s="9"/>
      <c r="AQ33" s="9"/>
      <c r="AR33" s="23">
        <f>W33-'Budget and Cash Flow'!D33</f>
        <v>0</v>
      </c>
      <c r="AS33" s="23">
        <f>X33-'Budget and Cash Flow'!E33</f>
        <v>0</v>
      </c>
      <c r="AT33" s="23">
        <f>Y33-'Budget and Cash Flow'!F33</f>
        <v>0</v>
      </c>
      <c r="AU33" s="23">
        <f>Z33-'Budget and Cash Flow'!G33</f>
        <v>0</v>
      </c>
      <c r="AV33" s="23">
        <f>AA33-'Budget and Cash Flow'!H33</f>
        <v>0</v>
      </c>
      <c r="AW33" s="23">
        <f>AB33-'Budget and Cash Flow'!I33</f>
        <v>0</v>
      </c>
      <c r="AX33" s="23">
        <f>AC33-'Budget and Cash Flow'!J33</f>
        <v>0</v>
      </c>
      <c r="AY33" s="23">
        <f>AD33-'Budget and Cash Flow'!K33</f>
        <v>0</v>
      </c>
      <c r="AZ33" s="23">
        <f>AE33-'Budget and Cash Flow'!L33</f>
        <v>0</v>
      </c>
      <c r="BA33" s="23">
        <f>AF33-'Budget and Cash Flow'!M33</f>
        <v>0</v>
      </c>
      <c r="BB33" s="23">
        <f>AG33-'Budget and Cash Flow'!N33</f>
        <v>0</v>
      </c>
      <c r="BC33" s="23">
        <f>AH33-'Budget and Cash Flow'!O33</f>
        <v>0</v>
      </c>
      <c r="BD33" s="11"/>
      <c r="BE33" s="23">
        <f t="shared" si="12"/>
        <v>0</v>
      </c>
      <c r="BF33" s="23">
        <f t="shared" si="13"/>
        <v>0</v>
      </c>
      <c r="BG33" s="10"/>
    </row>
    <row r="34" spans="2:59" x14ac:dyDescent="0.3">
      <c r="B34" s="8" t="str">
        <f>'Budget and Cash Flow'!B34</f>
        <v>Utilities (Water, Electricity, Gas)</v>
      </c>
      <c r="C34" s="9"/>
      <c r="D34" s="23">
        <f>'Budget and Cash Flow'!D34</f>
        <v>0</v>
      </c>
      <c r="E34" s="23">
        <f>'Budget and Cash Flow'!E34</f>
        <v>0</v>
      </c>
      <c r="F34" s="23">
        <f>'Budget and Cash Flow'!F34</f>
        <v>0</v>
      </c>
      <c r="G34" s="23">
        <f>'Budget and Cash Flow'!G34</f>
        <v>0</v>
      </c>
      <c r="H34" s="23">
        <f>'Budget and Cash Flow'!H34</f>
        <v>0</v>
      </c>
      <c r="I34" s="23">
        <f>'Budget and Cash Flow'!I34</f>
        <v>0</v>
      </c>
      <c r="J34" s="23">
        <f>'Budget and Cash Flow'!J34</f>
        <v>0</v>
      </c>
      <c r="K34" s="23">
        <f>'Budget and Cash Flow'!K34</f>
        <v>0</v>
      </c>
      <c r="L34" s="23">
        <f>'Budget and Cash Flow'!L34</f>
        <v>0</v>
      </c>
      <c r="M34" s="23">
        <f>'Budget and Cash Flow'!M34</f>
        <v>0</v>
      </c>
      <c r="N34" s="23">
        <f>'Budget and Cash Flow'!N34</f>
        <v>0</v>
      </c>
      <c r="O34" s="23">
        <f>'Budget and Cash Flow'!O34</f>
        <v>0</v>
      </c>
      <c r="P34" s="11"/>
      <c r="Q34" s="23">
        <f t="shared" si="14"/>
        <v>0</v>
      </c>
      <c r="S34" s="8"/>
      <c r="T34" s="9" t="str">
        <f>'Budget and Cash Flow'!B34</f>
        <v>Utilities (Water, Electricity, Gas)</v>
      </c>
      <c r="U34" s="9"/>
      <c r="V34" s="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11"/>
      <c r="AJ34" s="31">
        <f t="shared" si="15"/>
        <v>0</v>
      </c>
      <c r="AK34" s="10"/>
      <c r="AN34" s="8"/>
      <c r="AO34" s="9" t="str">
        <f>'Budget and Cash Flow'!B34</f>
        <v>Utilities (Water, Electricity, Gas)</v>
      </c>
      <c r="AP34" s="9"/>
      <c r="AQ34" s="9"/>
      <c r="AR34" s="23">
        <f>W34-'Budget and Cash Flow'!D34</f>
        <v>0</v>
      </c>
      <c r="AS34" s="23">
        <f>X34-'Budget and Cash Flow'!E34</f>
        <v>0</v>
      </c>
      <c r="AT34" s="23">
        <f>Y34-'Budget and Cash Flow'!F34</f>
        <v>0</v>
      </c>
      <c r="AU34" s="23">
        <f>Z34-'Budget and Cash Flow'!G34</f>
        <v>0</v>
      </c>
      <c r="AV34" s="23">
        <f>AA34-'Budget and Cash Flow'!H34</f>
        <v>0</v>
      </c>
      <c r="AW34" s="23">
        <f>AB34-'Budget and Cash Flow'!I34</f>
        <v>0</v>
      </c>
      <c r="AX34" s="23">
        <f>AC34-'Budget and Cash Flow'!J34</f>
        <v>0</v>
      </c>
      <c r="AY34" s="23">
        <f>AD34-'Budget and Cash Flow'!K34</f>
        <v>0</v>
      </c>
      <c r="AZ34" s="23">
        <f>AE34-'Budget and Cash Flow'!L34</f>
        <v>0</v>
      </c>
      <c r="BA34" s="23">
        <f>AF34-'Budget and Cash Flow'!M34</f>
        <v>0</v>
      </c>
      <c r="BB34" s="23">
        <f>AG34-'Budget and Cash Flow'!N34</f>
        <v>0</v>
      </c>
      <c r="BC34" s="23">
        <f>AH34-'Budget and Cash Flow'!O34</f>
        <v>0</v>
      </c>
      <c r="BD34" s="11"/>
      <c r="BE34" s="23">
        <f t="shared" si="12"/>
        <v>0</v>
      </c>
      <c r="BF34" s="23">
        <f t="shared" si="13"/>
        <v>0</v>
      </c>
      <c r="BG34" s="10"/>
    </row>
    <row r="35" spans="2:59" x14ac:dyDescent="0.3">
      <c r="B35" s="8" t="str">
        <f>'Budget and Cash Flow'!B35</f>
        <v>Travel and Subsistence</v>
      </c>
      <c r="C35" s="9"/>
      <c r="D35" s="23">
        <f>'Budget and Cash Flow'!D35</f>
        <v>0</v>
      </c>
      <c r="E35" s="23">
        <f>'Budget and Cash Flow'!E35</f>
        <v>0</v>
      </c>
      <c r="F35" s="23">
        <f>'Budget and Cash Flow'!F35</f>
        <v>0</v>
      </c>
      <c r="G35" s="23">
        <f>'Budget and Cash Flow'!G35</f>
        <v>0</v>
      </c>
      <c r="H35" s="23">
        <f>'Budget and Cash Flow'!H35</f>
        <v>0</v>
      </c>
      <c r="I35" s="23">
        <f>'Budget and Cash Flow'!I35</f>
        <v>0</v>
      </c>
      <c r="J35" s="23">
        <f>'Budget and Cash Flow'!J35</f>
        <v>0</v>
      </c>
      <c r="K35" s="23">
        <f>'Budget and Cash Flow'!K35</f>
        <v>0</v>
      </c>
      <c r="L35" s="23">
        <f>'Budget and Cash Flow'!L35</f>
        <v>0</v>
      </c>
      <c r="M35" s="23">
        <f>'Budget and Cash Flow'!M35</f>
        <v>0</v>
      </c>
      <c r="N35" s="23">
        <f>'Budget and Cash Flow'!N35</f>
        <v>0</v>
      </c>
      <c r="O35" s="23">
        <f>'Budget and Cash Flow'!O35</f>
        <v>0</v>
      </c>
      <c r="P35" s="11"/>
      <c r="Q35" s="23">
        <f t="shared" si="14"/>
        <v>0</v>
      </c>
      <c r="S35" s="8"/>
      <c r="T35" s="9" t="str">
        <f>'Budget and Cash Flow'!B35</f>
        <v>Travel and Subsistence</v>
      </c>
      <c r="U35" s="9"/>
      <c r="V35" s="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11"/>
      <c r="AJ35" s="31">
        <f t="shared" si="15"/>
        <v>0</v>
      </c>
      <c r="AK35" s="10"/>
      <c r="AN35" s="8"/>
      <c r="AO35" s="9" t="str">
        <f>'Budget and Cash Flow'!B35</f>
        <v>Travel and Subsistence</v>
      </c>
      <c r="AP35" s="9"/>
      <c r="AQ35" s="9"/>
      <c r="AR35" s="23">
        <f>W35-'Budget and Cash Flow'!D35</f>
        <v>0</v>
      </c>
      <c r="AS35" s="23">
        <f>X35-'Budget and Cash Flow'!E35</f>
        <v>0</v>
      </c>
      <c r="AT35" s="23">
        <f>Y35-'Budget and Cash Flow'!F35</f>
        <v>0</v>
      </c>
      <c r="AU35" s="23">
        <f>Z35-'Budget and Cash Flow'!G35</f>
        <v>0</v>
      </c>
      <c r="AV35" s="23">
        <f>AA35-'Budget and Cash Flow'!H35</f>
        <v>0</v>
      </c>
      <c r="AW35" s="23">
        <f>AB35-'Budget and Cash Flow'!I35</f>
        <v>0</v>
      </c>
      <c r="AX35" s="23">
        <f>AC35-'Budget and Cash Flow'!J35</f>
        <v>0</v>
      </c>
      <c r="AY35" s="23">
        <f>AD35-'Budget and Cash Flow'!K35</f>
        <v>0</v>
      </c>
      <c r="AZ35" s="23">
        <f>AE35-'Budget and Cash Flow'!L35</f>
        <v>0</v>
      </c>
      <c r="BA35" s="23">
        <f>AF35-'Budget and Cash Flow'!M35</f>
        <v>0</v>
      </c>
      <c r="BB35" s="23">
        <f>AG35-'Budget and Cash Flow'!N35</f>
        <v>0</v>
      </c>
      <c r="BC35" s="23">
        <f>AH35-'Budget and Cash Flow'!O35</f>
        <v>0</v>
      </c>
      <c r="BD35" s="11"/>
      <c r="BE35" s="23">
        <f t="shared" si="12"/>
        <v>0</v>
      </c>
      <c r="BF35" s="23">
        <f t="shared" si="13"/>
        <v>0</v>
      </c>
      <c r="BG35" s="10"/>
    </row>
    <row r="36" spans="2:59" x14ac:dyDescent="0.3">
      <c r="B36" s="8" t="str">
        <f>'Budget and Cash Flow'!B36</f>
        <v>Affiliation fees</v>
      </c>
      <c r="C36" s="9"/>
      <c r="D36" s="23">
        <f>'Budget and Cash Flow'!D36</f>
        <v>0</v>
      </c>
      <c r="E36" s="23">
        <f>'Budget and Cash Flow'!E36</f>
        <v>0</v>
      </c>
      <c r="F36" s="23">
        <f>'Budget and Cash Flow'!F36</f>
        <v>0</v>
      </c>
      <c r="G36" s="23">
        <f>'Budget and Cash Flow'!G36</f>
        <v>0</v>
      </c>
      <c r="H36" s="23">
        <f>'Budget and Cash Flow'!H36</f>
        <v>0</v>
      </c>
      <c r="I36" s="23">
        <f>'Budget and Cash Flow'!I36</f>
        <v>0</v>
      </c>
      <c r="J36" s="23">
        <f>'Budget and Cash Flow'!J36</f>
        <v>0</v>
      </c>
      <c r="K36" s="23">
        <f>'Budget and Cash Flow'!K36</f>
        <v>0</v>
      </c>
      <c r="L36" s="23">
        <f>'Budget and Cash Flow'!L36</f>
        <v>0</v>
      </c>
      <c r="M36" s="23">
        <f>'Budget and Cash Flow'!M36</f>
        <v>0</v>
      </c>
      <c r="N36" s="23">
        <f>'Budget and Cash Flow'!N36</f>
        <v>0</v>
      </c>
      <c r="O36" s="23">
        <f>'Budget and Cash Flow'!O36</f>
        <v>0</v>
      </c>
      <c r="P36" s="11"/>
      <c r="Q36" s="23">
        <f t="shared" si="14"/>
        <v>0</v>
      </c>
      <c r="S36" s="8"/>
      <c r="T36" s="9" t="str">
        <f>'Budget and Cash Flow'!B36</f>
        <v>Affiliation fees</v>
      </c>
      <c r="U36" s="9"/>
      <c r="V36" s="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11"/>
      <c r="AJ36" s="31">
        <f t="shared" si="15"/>
        <v>0</v>
      </c>
      <c r="AK36" s="10"/>
      <c r="AN36" s="8"/>
      <c r="AO36" s="9" t="str">
        <f>'Budget and Cash Flow'!B36</f>
        <v>Affiliation fees</v>
      </c>
      <c r="AP36" s="9"/>
      <c r="AQ36" s="9"/>
      <c r="AR36" s="23">
        <f>W36-'Budget and Cash Flow'!D36</f>
        <v>0</v>
      </c>
      <c r="AS36" s="23">
        <f>X36-'Budget and Cash Flow'!E36</f>
        <v>0</v>
      </c>
      <c r="AT36" s="23">
        <f>Y36-'Budget and Cash Flow'!F36</f>
        <v>0</v>
      </c>
      <c r="AU36" s="23">
        <f>Z36-'Budget and Cash Flow'!G36</f>
        <v>0</v>
      </c>
      <c r="AV36" s="23">
        <f>AA36-'Budget and Cash Flow'!H36</f>
        <v>0</v>
      </c>
      <c r="AW36" s="23">
        <f>AB36-'Budget and Cash Flow'!I36</f>
        <v>0</v>
      </c>
      <c r="AX36" s="23">
        <f>AC36-'Budget and Cash Flow'!J36</f>
        <v>0</v>
      </c>
      <c r="AY36" s="23">
        <f>AD36-'Budget and Cash Flow'!K36</f>
        <v>0</v>
      </c>
      <c r="AZ36" s="23">
        <f>AE36-'Budget and Cash Flow'!L36</f>
        <v>0</v>
      </c>
      <c r="BA36" s="23">
        <f>AF36-'Budget and Cash Flow'!M36</f>
        <v>0</v>
      </c>
      <c r="BB36" s="23">
        <f>AG36-'Budget and Cash Flow'!N36</f>
        <v>0</v>
      </c>
      <c r="BC36" s="23">
        <f>AH36-'Budget and Cash Flow'!O36</f>
        <v>0</v>
      </c>
      <c r="BD36" s="11"/>
      <c r="BE36" s="23">
        <f t="shared" si="12"/>
        <v>0</v>
      </c>
      <c r="BF36" s="23">
        <f t="shared" si="13"/>
        <v>0</v>
      </c>
      <c r="BG36" s="10"/>
    </row>
    <row r="37" spans="2:59" x14ac:dyDescent="0.3">
      <c r="B37" s="8" t="str">
        <f>'Budget and Cash Flow'!B37</f>
        <v>Insurance</v>
      </c>
      <c r="C37" s="9"/>
      <c r="D37" s="23">
        <f>'Budget and Cash Flow'!D37</f>
        <v>0</v>
      </c>
      <c r="E37" s="23">
        <f>'Budget and Cash Flow'!E37</f>
        <v>0</v>
      </c>
      <c r="F37" s="23">
        <f>'Budget and Cash Flow'!F37</f>
        <v>0</v>
      </c>
      <c r="G37" s="23">
        <f>'Budget and Cash Flow'!G37</f>
        <v>0</v>
      </c>
      <c r="H37" s="23">
        <f>'Budget and Cash Flow'!H37</f>
        <v>0</v>
      </c>
      <c r="I37" s="23">
        <f>'Budget and Cash Flow'!I37</f>
        <v>0</v>
      </c>
      <c r="J37" s="23">
        <f>'Budget and Cash Flow'!J37</f>
        <v>0</v>
      </c>
      <c r="K37" s="23">
        <f>'Budget and Cash Flow'!K37</f>
        <v>0</v>
      </c>
      <c r="L37" s="23">
        <f>'Budget and Cash Flow'!L37</f>
        <v>0</v>
      </c>
      <c r="M37" s="23">
        <f>'Budget and Cash Flow'!M37</f>
        <v>0</v>
      </c>
      <c r="N37" s="23">
        <f>'Budget and Cash Flow'!N37</f>
        <v>0</v>
      </c>
      <c r="O37" s="23">
        <f>'Budget and Cash Flow'!O37</f>
        <v>0</v>
      </c>
      <c r="P37" s="11"/>
      <c r="Q37" s="23">
        <f t="shared" si="14"/>
        <v>0</v>
      </c>
      <c r="S37" s="8"/>
      <c r="T37" s="9" t="str">
        <f>'Budget and Cash Flow'!B37</f>
        <v>Insurance</v>
      </c>
      <c r="U37" s="9"/>
      <c r="V37" s="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11"/>
      <c r="AJ37" s="31">
        <f t="shared" si="15"/>
        <v>0</v>
      </c>
      <c r="AK37" s="10"/>
      <c r="AN37" s="8"/>
      <c r="AO37" s="9" t="str">
        <f>'Budget and Cash Flow'!B37</f>
        <v>Insurance</v>
      </c>
      <c r="AP37" s="9"/>
      <c r="AQ37" s="9"/>
      <c r="AR37" s="23">
        <f>W37-'Budget and Cash Flow'!D37</f>
        <v>0</v>
      </c>
      <c r="AS37" s="23">
        <f>X37-'Budget and Cash Flow'!E37</f>
        <v>0</v>
      </c>
      <c r="AT37" s="23">
        <f>Y37-'Budget and Cash Flow'!F37</f>
        <v>0</v>
      </c>
      <c r="AU37" s="23">
        <f>Z37-'Budget and Cash Flow'!G37</f>
        <v>0</v>
      </c>
      <c r="AV37" s="23">
        <f>AA37-'Budget and Cash Flow'!H37</f>
        <v>0</v>
      </c>
      <c r="AW37" s="23">
        <f>AB37-'Budget and Cash Flow'!I37</f>
        <v>0</v>
      </c>
      <c r="AX37" s="23">
        <f>AC37-'Budget and Cash Flow'!J37</f>
        <v>0</v>
      </c>
      <c r="AY37" s="23">
        <f>AD37-'Budget and Cash Flow'!K37</f>
        <v>0</v>
      </c>
      <c r="AZ37" s="23">
        <f>AE37-'Budget and Cash Flow'!L37</f>
        <v>0</v>
      </c>
      <c r="BA37" s="23">
        <f>AF37-'Budget and Cash Flow'!M37</f>
        <v>0</v>
      </c>
      <c r="BB37" s="23">
        <f>AG37-'Budget and Cash Flow'!N37</f>
        <v>0</v>
      </c>
      <c r="BC37" s="23">
        <f>AH37-'Budget and Cash Flow'!O37</f>
        <v>0</v>
      </c>
      <c r="BD37" s="11"/>
      <c r="BE37" s="23">
        <f t="shared" si="12"/>
        <v>0</v>
      </c>
      <c r="BF37" s="23">
        <f t="shared" si="13"/>
        <v>0</v>
      </c>
      <c r="BG37" s="10"/>
    </row>
    <row r="38" spans="2:59" x14ac:dyDescent="0.3">
      <c r="B38" s="8" t="str">
        <f>'Budget and Cash Flow'!B38</f>
        <v>Bank charges</v>
      </c>
      <c r="C38" s="9"/>
      <c r="D38" s="23">
        <f>'Budget and Cash Flow'!D38</f>
        <v>0</v>
      </c>
      <c r="E38" s="23">
        <f>'Budget and Cash Flow'!E38</f>
        <v>0</v>
      </c>
      <c r="F38" s="23">
        <f>'Budget and Cash Flow'!F38</f>
        <v>0</v>
      </c>
      <c r="G38" s="23">
        <f>'Budget and Cash Flow'!G38</f>
        <v>0</v>
      </c>
      <c r="H38" s="23">
        <f>'Budget and Cash Flow'!H38</f>
        <v>0</v>
      </c>
      <c r="I38" s="23">
        <f>'Budget and Cash Flow'!I38</f>
        <v>0</v>
      </c>
      <c r="J38" s="23">
        <f>'Budget and Cash Flow'!J38</f>
        <v>0</v>
      </c>
      <c r="K38" s="23">
        <f>'Budget and Cash Flow'!K38</f>
        <v>0</v>
      </c>
      <c r="L38" s="23">
        <f>'Budget and Cash Flow'!L38</f>
        <v>0</v>
      </c>
      <c r="M38" s="23">
        <f>'Budget and Cash Flow'!M38</f>
        <v>0</v>
      </c>
      <c r="N38" s="23">
        <f>'Budget and Cash Flow'!N38</f>
        <v>0</v>
      </c>
      <c r="O38" s="23">
        <f>'Budget and Cash Flow'!O38</f>
        <v>0</v>
      </c>
      <c r="P38" s="11"/>
      <c r="Q38" s="23">
        <f t="shared" si="14"/>
        <v>0</v>
      </c>
      <c r="S38" s="8"/>
      <c r="T38" s="9" t="str">
        <f>'Budget and Cash Flow'!B38</f>
        <v>Bank charges</v>
      </c>
      <c r="U38" s="9"/>
      <c r="V38" s="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11"/>
      <c r="AJ38" s="31">
        <f t="shared" si="15"/>
        <v>0</v>
      </c>
      <c r="AK38" s="10"/>
      <c r="AN38" s="8"/>
      <c r="AO38" s="9" t="str">
        <f>'Budget and Cash Flow'!B38</f>
        <v>Bank charges</v>
      </c>
      <c r="AP38" s="9"/>
      <c r="AQ38" s="9"/>
      <c r="AR38" s="23">
        <f>W38-'Budget and Cash Flow'!D38</f>
        <v>0</v>
      </c>
      <c r="AS38" s="23">
        <f>X38-'Budget and Cash Flow'!E38</f>
        <v>0</v>
      </c>
      <c r="AT38" s="23">
        <f>Y38-'Budget and Cash Flow'!F38</f>
        <v>0</v>
      </c>
      <c r="AU38" s="23">
        <f>Z38-'Budget and Cash Flow'!G38</f>
        <v>0</v>
      </c>
      <c r="AV38" s="23">
        <f>AA38-'Budget and Cash Flow'!H38</f>
        <v>0</v>
      </c>
      <c r="AW38" s="23">
        <f>AB38-'Budget and Cash Flow'!I38</f>
        <v>0</v>
      </c>
      <c r="AX38" s="23">
        <f>AC38-'Budget and Cash Flow'!J38</f>
        <v>0</v>
      </c>
      <c r="AY38" s="23">
        <f>AD38-'Budget and Cash Flow'!K38</f>
        <v>0</v>
      </c>
      <c r="AZ38" s="23">
        <f>AE38-'Budget and Cash Flow'!L38</f>
        <v>0</v>
      </c>
      <c r="BA38" s="23">
        <f>AF38-'Budget and Cash Flow'!M38</f>
        <v>0</v>
      </c>
      <c r="BB38" s="23">
        <f>AG38-'Budget and Cash Flow'!N38</f>
        <v>0</v>
      </c>
      <c r="BC38" s="23">
        <f>AH38-'Budget and Cash Flow'!O38</f>
        <v>0</v>
      </c>
      <c r="BD38" s="11"/>
      <c r="BE38" s="23">
        <f t="shared" si="12"/>
        <v>0</v>
      </c>
      <c r="BF38" s="23">
        <f t="shared" si="13"/>
        <v>0</v>
      </c>
      <c r="BG38" s="10"/>
    </row>
    <row r="39" spans="2:59" x14ac:dyDescent="0.3">
      <c r="B39" s="8" t="str">
        <f>'Budget and Cash Flow'!B39</f>
        <v>Accounting fees</v>
      </c>
      <c r="C39" s="9"/>
      <c r="D39" s="23">
        <f>'Budget and Cash Flow'!D39</f>
        <v>0</v>
      </c>
      <c r="E39" s="23">
        <f>'Budget and Cash Flow'!E39</f>
        <v>0</v>
      </c>
      <c r="F39" s="23">
        <f>'Budget and Cash Flow'!F39</f>
        <v>0</v>
      </c>
      <c r="G39" s="23">
        <f>'Budget and Cash Flow'!G39</f>
        <v>0</v>
      </c>
      <c r="H39" s="23">
        <f>'Budget and Cash Flow'!H39</f>
        <v>0</v>
      </c>
      <c r="I39" s="23">
        <f>'Budget and Cash Flow'!I39</f>
        <v>0</v>
      </c>
      <c r="J39" s="23">
        <f>'Budget and Cash Flow'!J39</f>
        <v>0</v>
      </c>
      <c r="K39" s="23">
        <f>'Budget and Cash Flow'!K39</f>
        <v>0</v>
      </c>
      <c r="L39" s="23">
        <f>'Budget and Cash Flow'!L39</f>
        <v>0</v>
      </c>
      <c r="M39" s="23">
        <f>'Budget and Cash Flow'!M39</f>
        <v>0</v>
      </c>
      <c r="N39" s="23">
        <f>'Budget and Cash Flow'!N39</f>
        <v>0</v>
      </c>
      <c r="O39" s="23">
        <f>'Budget and Cash Flow'!O39</f>
        <v>0</v>
      </c>
      <c r="P39" s="11"/>
      <c r="Q39" s="23">
        <f t="shared" si="14"/>
        <v>0</v>
      </c>
      <c r="S39" s="8"/>
      <c r="T39" s="9" t="str">
        <f>'Budget and Cash Flow'!B39</f>
        <v>Accounting fees</v>
      </c>
      <c r="U39" s="9"/>
      <c r="V39" s="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11"/>
      <c r="AJ39" s="31">
        <f t="shared" si="15"/>
        <v>0</v>
      </c>
      <c r="AK39" s="10"/>
      <c r="AN39" s="8"/>
      <c r="AO39" s="9" t="str">
        <f>'Budget and Cash Flow'!B39</f>
        <v>Accounting fees</v>
      </c>
      <c r="AP39" s="9"/>
      <c r="AQ39" s="9"/>
      <c r="AR39" s="23">
        <f>W39-'Budget and Cash Flow'!D39</f>
        <v>0</v>
      </c>
      <c r="AS39" s="23">
        <f>X39-'Budget and Cash Flow'!E39</f>
        <v>0</v>
      </c>
      <c r="AT39" s="23">
        <f>Y39-'Budget and Cash Flow'!F39</f>
        <v>0</v>
      </c>
      <c r="AU39" s="23">
        <f>Z39-'Budget and Cash Flow'!G39</f>
        <v>0</v>
      </c>
      <c r="AV39" s="23">
        <f>AA39-'Budget and Cash Flow'!H39</f>
        <v>0</v>
      </c>
      <c r="AW39" s="23">
        <f>AB39-'Budget and Cash Flow'!I39</f>
        <v>0</v>
      </c>
      <c r="AX39" s="23">
        <f>AC39-'Budget and Cash Flow'!J39</f>
        <v>0</v>
      </c>
      <c r="AY39" s="23">
        <f>AD39-'Budget and Cash Flow'!K39</f>
        <v>0</v>
      </c>
      <c r="AZ39" s="23">
        <f>AE39-'Budget and Cash Flow'!L39</f>
        <v>0</v>
      </c>
      <c r="BA39" s="23">
        <f>AF39-'Budget and Cash Flow'!M39</f>
        <v>0</v>
      </c>
      <c r="BB39" s="23">
        <f>AG39-'Budget and Cash Flow'!N39</f>
        <v>0</v>
      </c>
      <c r="BC39" s="23">
        <f>AH39-'Budget and Cash Flow'!O39</f>
        <v>0</v>
      </c>
      <c r="BD39" s="11"/>
      <c r="BE39" s="23">
        <f t="shared" si="12"/>
        <v>0</v>
      </c>
      <c r="BF39" s="23">
        <f t="shared" si="13"/>
        <v>0</v>
      </c>
      <c r="BG39" s="10"/>
    </row>
    <row r="40" spans="2:59" x14ac:dyDescent="0.3">
      <c r="B40" s="8" t="str">
        <f>'Budget and Cash Flow'!B40</f>
        <v>Grant expenditure</v>
      </c>
      <c r="C40" s="9"/>
      <c r="D40" s="23">
        <f>'Budget and Cash Flow'!D40</f>
        <v>0</v>
      </c>
      <c r="E40" s="23">
        <f>'Budget and Cash Flow'!E40</f>
        <v>0</v>
      </c>
      <c r="F40" s="23">
        <f>'Budget and Cash Flow'!F40</f>
        <v>0</v>
      </c>
      <c r="G40" s="23">
        <f>'Budget and Cash Flow'!G40</f>
        <v>0</v>
      </c>
      <c r="H40" s="23">
        <f>'Budget and Cash Flow'!H40</f>
        <v>0</v>
      </c>
      <c r="I40" s="23">
        <f>'Budget and Cash Flow'!I40</f>
        <v>0</v>
      </c>
      <c r="J40" s="23">
        <f>'Budget and Cash Flow'!J40</f>
        <v>0</v>
      </c>
      <c r="K40" s="23">
        <f>'Budget and Cash Flow'!K40</f>
        <v>0</v>
      </c>
      <c r="L40" s="23">
        <f>'Budget and Cash Flow'!L40</f>
        <v>0</v>
      </c>
      <c r="M40" s="23">
        <f>'Budget and Cash Flow'!M40</f>
        <v>0</v>
      </c>
      <c r="N40" s="23">
        <f>'Budget and Cash Flow'!N40</f>
        <v>0</v>
      </c>
      <c r="O40" s="23">
        <f>'Budget and Cash Flow'!O40</f>
        <v>0</v>
      </c>
      <c r="P40" s="11"/>
      <c r="Q40" s="23">
        <f t="shared" si="14"/>
        <v>0</v>
      </c>
      <c r="S40" s="8"/>
      <c r="T40" s="9" t="str">
        <f>'Budget and Cash Flow'!B40</f>
        <v>Grant expenditure</v>
      </c>
      <c r="U40" s="9"/>
      <c r="V40" s="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11"/>
      <c r="AJ40" s="31">
        <f t="shared" si="15"/>
        <v>0</v>
      </c>
      <c r="AK40" s="10"/>
      <c r="AN40" s="8"/>
      <c r="AO40" s="9" t="str">
        <f>'Budget and Cash Flow'!B40</f>
        <v>Grant expenditure</v>
      </c>
      <c r="AP40" s="9"/>
      <c r="AQ40" s="9"/>
      <c r="AR40" s="23">
        <f>W40-'Budget and Cash Flow'!D40</f>
        <v>0</v>
      </c>
      <c r="AS40" s="23">
        <f>X40-'Budget and Cash Flow'!E40</f>
        <v>0</v>
      </c>
      <c r="AT40" s="23">
        <f>Y40-'Budget and Cash Flow'!F40</f>
        <v>0</v>
      </c>
      <c r="AU40" s="23">
        <f>Z40-'Budget and Cash Flow'!G40</f>
        <v>0</v>
      </c>
      <c r="AV40" s="23">
        <f>AA40-'Budget and Cash Flow'!H40</f>
        <v>0</v>
      </c>
      <c r="AW40" s="23">
        <f>AB40-'Budget and Cash Flow'!I40</f>
        <v>0</v>
      </c>
      <c r="AX40" s="23">
        <f>AC40-'Budget and Cash Flow'!J40</f>
        <v>0</v>
      </c>
      <c r="AY40" s="23">
        <f>AD40-'Budget and Cash Flow'!K40</f>
        <v>0</v>
      </c>
      <c r="AZ40" s="23">
        <f>AE40-'Budget and Cash Flow'!L40</f>
        <v>0</v>
      </c>
      <c r="BA40" s="23">
        <f>AF40-'Budget and Cash Flow'!M40</f>
        <v>0</v>
      </c>
      <c r="BB40" s="23">
        <f>AG40-'Budget and Cash Flow'!N40</f>
        <v>0</v>
      </c>
      <c r="BC40" s="23">
        <f>AH40-'Budget and Cash Flow'!O40</f>
        <v>0</v>
      </c>
      <c r="BD40" s="11"/>
      <c r="BE40" s="23">
        <f t="shared" ref="BE40:BE41" si="16">IFERROR((SUM(AR40:BC40)),0)</f>
        <v>0</v>
      </c>
      <c r="BF40" s="23">
        <f t="shared" ref="BF40:BF43" si="17">IFERROR(((AJ40-BE40)/BE40),0)</f>
        <v>0</v>
      </c>
      <c r="BG40" s="10"/>
    </row>
    <row r="41" spans="2:59" x14ac:dyDescent="0.3">
      <c r="B41" s="8" t="str">
        <f>'Budget and Cash Flow'!B41</f>
        <v>Merchandise</v>
      </c>
      <c r="C41" s="9"/>
      <c r="D41" s="23">
        <f>'Budget and Cash Flow'!D41</f>
        <v>0</v>
      </c>
      <c r="E41" s="23">
        <f>'Budget and Cash Flow'!E41</f>
        <v>0</v>
      </c>
      <c r="F41" s="23">
        <f>'Budget and Cash Flow'!F41</f>
        <v>0</v>
      </c>
      <c r="G41" s="23">
        <f>'Budget and Cash Flow'!G41</f>
        <v>0</v>
      </c>
      <c r="H41" s="23">
        <f>'Budget and Cash Flow'!H41</f>
        <v>0</v>
      </c>
      <c r="I41" s="23">
        <f>'Budget and Cash Flow'!I41</f>
        <v>0</v>
      </c>
      <c r="J41" s="23">
        <f>'Budget and Cash Flow'!J41</f>
        <v>0</v>
      </c>
      <c r="K41" s="23">
        <f>'Budget and Cash Flow'!K41</f>
        <v>0</v>
      </c>
      <c r="L41" s="23">
        <f>'Budget and Cash Flow'!L41</f>
        <v>0</v>
      </c>
      <c r="M41" s="23">
        <f>'Budget and Cash Flow'!M41</f>
        <v>0</v>
      </c>
      <c r="N41" s="23">
        <f>'Budget and Cash Flow'!N41</f>
        <v>0</v>
      </c>
      <c r="O41" s="23">
        <f>'Budget and Cash Flow'!O41</f>
        <v>0</v>
      </c>
      <c r="P41" s="11"/>
      <c r="Q41" s="23">
        <f t="shared" si="14"/>
        <v>0</v>
      </c>
      <c r="S41" s="8"/>
      <c r="T41" s="9" t="str">
        <f>'Budget and Cash Flow'!B41</f>
        <v>Merchandise</v>
      </c>
      <c r="U41" s="9"/>
      <c r="V41" s="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11"/>
      <c r="AJ41" s="11"/>
      <c r="AK41" s="10"/>
      <c r="AN41" s="8"/>
      <c r="AO41" s="9" t="str">
        <f>'Budget and Cash Flow'!B41</f>
        <v>Merchandise</v>
      </c>
      <c r="AP41" s="9"/>
      <c r="AQ41" s="9"/>
      <c r="AR41" s="23">
        <f>W41-'Budget and Cash Flow'!D41</f>
        <v>0</v>
      </c>
      <c r="AS41" s="23">
        <f>X41-'Budget and Cash Flow'!E41</f>
        <v>0</v>
      </c>
      <c r="AT41" s="23">
        <f>Y41-'Budget and Cash Flow'!F41</f>
        <v>0</v>
      </c>
      <c r="AU41" s="23">
        <f>Z41-'Budget and Cash Flow'!G41</f>
        <v>0</v>
      </c>
      <c r="AV41" s="23">
        <f>AA41-'Budget and Cash Flow'!H41</f>
        <v>0</v>
      </c>
      <c r="AW41" s="23">
        <f>AB41-'Budget and Cash Flow'!I41</f>
        <v>0</v>
      </c>
      <c r="AX41" s="23">
        <f>AC41-'Budget and Cash Flow'!J41</f>
        <v>0</v>
      </c>
      <c r="AY41" s="23">
        <f>AD41-'Budget and Cash Flow'!K41</f>
        <v>0</v>
      </c>
      <c r="AZ41" s="23">
        <f>AE41-'Budget and Cash Flow'!L41</f>
        <v>0</v>
      </c>
      <c r="BA41" s="23">
        <f>AF41-'Budget and Cash Flow'!M41</f>
        <v>0</v>
      </c>
      <c r="BB41" s="23">
        <f>AG41-'Budget and Cash Flow'!N41</f>
        <v>0</v>
      </c>
      <c r="BC41" s="23">
        <f>AH41-'Budget and Cash Flow'!O41</f>
        <v>0</v>
      </c>
      <c r="BD41" s="11"/>
      <c r="BE41" s="23">
        <f t="shared" si="16"/>
        <v>0</v>
      </c>
      <c r="BF41" s="23">
        <f t="shared" si="17"/>
        <v>0</v>
      </c>
      <c r="BG41" s="10"/>
    </row>
    <row r="42" spans="2:59" x14ac:dyDescent="0.3">
      <c r="B42" s="8"/>
      <c r="C42" s="9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S42" s="8"/>
      <c r="T42" s="9"/>
      <c r="U42" s="9"/>
      <c r="V42" s="9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0"/>
      <c r="AN42" s="8"/>
      <c r="AO42" s="9"/>
      <c r="AP42" s="9"/>
      <c r="AQ42" s="9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0"/>
    </row>
    <row r="43" spans="2:59" ht="14" thickBot="1" x14ac:dyDescent="0.35">
      <c r="B43" s="8"/>
      <c r="C43" s="9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S43" s="8"/>
      <c r="T43" s="12" t="s">
        <v>6</v>
      </c>
      <c r="U43" s="12"/>
      <c r="V43" s="12"/>
      <c r="W43" s="22">
        <f>SUM(W29:W42)</f>
        <v>0</v>
      </c>
      <c r="X43" s="22">
        <f t="shared" ref="X43:AH43" si="18">SUM(X29:X42)</f>
        <v>0</v>
      </c>
      <c r="Y43" s="22">
        <f t="shared" si="18"/>
        <v>0</v>
      </c>
      <c r="Z43" s="22">
        <f t="shared" si="18"/>
        <v>0</v>
      </c>
      <c r="AA43" s="22">
        <f t="shared" si="18"/>
        <v>0</v>
      </c>
      <c r="AB43" s="22">
        <f t="shared" si="18"/>
        <v>0</v>
      </c>
      <c r="AC43" s="22">
        <f t="shared" si="18"/>
        <v>0</v>
      </c>
      <c r="AD43" s="22">
        <f t="shared" si="18"/>
        <v>0</v>
      </c>
      <c r="AE43" s="22">
        <f t="shared" si="18"/>
        <v>0</v>
      </c>
      <c r="AF43" s="22">
        <f t="shared" si="18"/>
        <v>0</v>
      </c>
      <c r="AG43" s="22">
        <f t="shared" si="18"/>
        <v>0</v>
      </c>
      <c r="AH43" s="22">
        <f t="shared" si="18"/>
        <v>0</v>
      </c>
      <c r="AI43" s="11"/>
      <c r="AJ43" s="22">
        <f>SUM(AJ29:AJ42)</f>
        <v>0</v>
      </c>
      <c r="AK43" s="10"/>
      <c r="AN43" s="8"/>
      <c r="AO43" s="12" t="s">
        <v>10</v>
      </c>
      <c r="AP43" s="12"/>
      <c r="AQ43" s="12"/>
      <c r="AR43" s="22">
        <f>SUM(AR29:AR42)</f>
        <v>0</v>
      </c>
      <c r="AS43" s="22">
        <f t="shared" ref="AS43:AU43" si="19">SUM(AS29:AS42)</f>
        <v>0</v>
      </c>
      <c r="AT43" s="22">
        <f t="shared" si="19"/>
        <v>0</v>
      </c>
      <c r="AU43" s="22">
        <f t="shared" si="19"/>
        <v>0</v>
      </c>
      <c r="AV43" s="22">
        <f t="shared" ref="AV43" si="20">SUM(AV29:AV42)</f>
        <v>0</v>
      </c>
      <c r="AW43" s="22">
        <f t="shared" ref="AW43:AX43" si="21">SUM(AW29:AW42)</f>
        <v>0</v>
      </c>
      <c r="AX43" s="22">
        <f t="shared" si="21"/>
        <v>0</v>
      </c>
      <c r="AY43" s="22">
        <f t="shared" ref="AY43" si="22">SUM(AY29:AY42)</f>
        <v>0</v>
      </c>
      <c r="AZ43" s="22">
        <f t="shared" ref="AZ43:BA43" si="23">SUM(AZ29:AZ42)</f>
        <v>0</v>
      </c>
      <c r="BA43" s="22">
        <f t="shared" si="23"/>
        <v>0</v>
      </c>
      <c r="BB43" s="22">
        <f t="shared" ref="BB43" si="24">SUM(BB29:BB42)</f>
        <v>0</v>
      </c>
      <c r="BC43" s="22">
        <f t="shared" ref="BC43" si="25">SUM(BC29:BC42)</f>
        <v>0</v>
      </c>
      <c r="BD43" s="11"/>
      <c r="BE43" s="22">
        <f>SUM(BE29:BE42)</f>
        <v>0</v>
      </c>
      <c r="BF43" s="23">
        <f t="shared" si="17"/>
        <v>0</v>
      </c>
      <c r="BG43" s="10"/>
    </row>
    <row r="44" spans="2:59" ht="14" thickTop="1" x14ac:dyDescent="0.3">
      <c r="B44" s="8"/>
      <c r="C44" s="9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S44" s="8"/>
      <c r="T44" s="12"/>
      <c r="U44" s="12"/>
      <c r="V44" s="12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1"/>
      <c r="AJ44" s="14"/>
      <c r="AK44" s="10"/>
      <c r="AN44" s="8"/>
      <c r="AO44" s="12"/>
      <c r="AP44" s="12"/>
      <c r="AQ44" s="12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1"/>
      <c r="BE44" s="14"/>
      <c r="BF44" s="14"/>
      <c r="BG44" s="10"/>
    </row>
    <row r="45" spans="2:59" ht="14" thickBot="1" x14ac:dyDescent="0.35">
      <c r="B45" s="13" t="s">
        <v>6</v>
      </c>
      <c r="C45" s="12"/>
      <c r="D45" s="22">
        <f>SUM(D29:D44)</f>
        <v>0</v>
      </c>
      <c r="E45" s="22">
        <f t="shared" ref="E45:O45" si="26">SUM(E29:E44)</f>
        <v>0</v>
      </c>
      <c r="F45" s="22">
        <f t="shared" si="26"/>
        <v>0</v>
      </c>
      <c r="G45" s="22">
        <f t="shared" si="26"/>
        <v>0</v>
      </c>
      <c r="H45" s="22">
        <f t="shared" si="26"/>
        <v>0</v>
      </c>
      <c r="I45" s="22">
        <f t="shared" si="26"/>
        <v>0</v>
      </c>
      <c r="J45" s="22">
        <f t="shared" si="26"/>
        <v>0</v>
      </c>
      <c r="K45" s="22">
        <f t="shared" si="26"/>
        <v>0</v>
      </c>
      <c r="L45" s="22">
        <f t="shared" si="26"/>
        <v>0</v>
      </c>
      <c r="M45" s="22">
        <f t="shared" si="26"/>
        <v>0</v>
      </c>
      <c r="N45" s="22">
        <f t="shared" si="26"/>
        <v>0</v>
      </c>
      <c r="O45" s="22">
        <f t="shared" si="26"/>
        <v>0</v>
      </c>
      <c r="P45" s="3"/>
      <c r="Q45" s="22">
        <f>SUM(Q29:Q44)</f>
        <v>0</v>
      </c>
      <c r="S45" s="8"/>
      <c r="T45" s="12" t="s">
        <v>7</v>
      </c>
      <c r="U45" s="12"/>
      <c r="V45" s="12"/>
      <c r="W45" s="22">
        <f t="shared" ref="W45:AJ45" si="27">SUM(W29:W44)</f>
        <v>0</v>
      </c>
      <c r="X45" s="22">
        <f t="shared" ref="X45" si="28">SUM(X29:X44)</f>
        <v>0</v>
      </c>
      <c r="Y45" s="22">
        <f t="shared" ref="Y45:AH45" si="29">SUM(Y29:Y44)</f>
        <v>0</v>
      </c>
      <c r="Z45" s="22">
        <f t="shared" si="29"/>
        <v>0</v>
      </c>
      <c r="AA45" s="22">
        <f t="shared" si="29"/>
        <v>0</v>
      </c>
      <c r="AB45" s="22">
        <f t="shared" si="29"/>
        <v>0</v>
      </c>
      <c r="AC45" s="22">
        <f t="shared" si="29"/>
        <v>0</v>
      </c>
      <c r="AD45" s="22">
        <f t="shared" si="29"/>
        <v>0</v>
      </c>
      <c r="AE45" s="22">
        <f t="shared" si="29"/>
        <v>0</v>
      </c>
      <c r="AF45" s="22">
        <f t="shared" si="29"/>
        <v>0</v>
      </c>
      <c r="AG45" s="22">
        <f t="shared" si="29"/>
        <v>0</v>
      </c>
      <c r="AH45" s="22">
        <f t="shared" si="29"/>
        <v>0</v>
      </c>
      <c r="AI45" s="11"/>
      <c r="AJ45" s="22">
        <f t="shared" si="27"/>
        <v>0</v>
      </c>
      <c r="AK45" s="10"/>
      <c r="AN45" s="8"/>
      <c r="AO45" s="12" t="s">
        <v>11</v>
      </c>
      <c r="AP45" s="12"/>
      <c r="AQ45" s="12"/>
      <c r="AR45" s="22">
        <f t="shared" ref="AR45:BC45" si="30">AR25-AR43</f>
        <v>0</v>
      </c>
      <c r="AS45" s="22">
        <f t="shared" si="30"/>
        <v>0</v>
      </c>
      <c r="AT45" s="22">
        <f t="shared" si="30"/>
        <v>0</v>
      </c>
      <c r="AU45" s="22">
        <f t="shared" si="30"/>
        <v>0</v>
      </c>
      <c r="AV45" s="22">
        <f t="shared" si="30"/>
        <v>0</v>
      </c>
      <c r="AW45" s="22">
        <f t="shared" si="30"/>
        <v>0</v>
      </c>
      <c r="AX45" s="22">
        <f t="shared" si="30"/>
        <v>0</v>
      </c>
      <c r="AY45" s="22">
        <f t="shared" si="30"/>
        <v>0</v>
      </c>
      <c r="AZ45" s="22">
        <f t="shared" si="30"/>
        <v>0</v>
      </c>
      <c r="BA45" s="22">
        <f t="shared" si="30"/>
        <v>0</v>
      </c>
      <c r="BB45" s="22">
        <f t="shared" si="30"/>
        <v>0</v>
      </c>
      <c r="BC45" s="22">
        <f t="shared" si="30"/>
        <v>0</v>
      </c>
      <c r="BD45" s="11"/>
      <c r="BE45" s="22">
        <f>BE25-BE43</f>
        <v>0</v>
      </c>
      <c r="BF45" s="23">
        <f t="shared" ref="BF45" si="31">IFERROR(((AJ45-BE45)/BE45),0)</f>
        <v>0</v>
      </c>
      <c r="BG45" s="10"/>
    </row>
    <row r="46" spans="2:59" ht="14" thickTop="1" x14ac:dyDescent="0.3">
      <c r="B46" s="13"/>
      <c r="C46" s="12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1"/>
      <c r="Q46" s="14"/>
      <c r="S46" s="8"/>
      <c r="T46" s="12"/>
      <c r="U46" s="12"/>
      <c r="V46" s="12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1"/>
      <c r="AJ46" s="14"/>
      <c r="AK46" s="10"/>
      <c r="AN46" s="8"/>
      <c r="AO46" s="12"/>
      <c r="AP46" s="12"/>
      <c r="AQ46" s="12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1"/>
      <c r="BE46" s="14"/>
      <c r="BF46" s="11"/>
      <c r="BG46" s="10"/>
    </row>
    <row r="47" spans="2:59" ht="14" thickBot="1" x14ac:dyDescent="0.35">
      <c r="B47" s="13" t="s">
        <v>7</v>
      </c>
      <c r="C47" s="12"/>
      <c r="D47" s="22">
        <f t="shared" ref="D47:O47" si="32">D26-D45</f>
        <v>0</v>
      </c>
      <c r="E47" s="22">
        <f t="shared" si="32"/>
        <v>0</v>
      </c>
      <c r="F47" s="22">
        <f t="shared" si="32"/>
        <v>0</v>
      </c>
      <c r="G47" s="22">
        <f t="shared" si="32"/>
        <v>0</v>
      </c>
      <c r="H47" s="22">
        <f t="shared" si="32"/>
        <v>0</v>
      </c>
      <c r="I47" s="22">
        <f t="shared" si="32"/>
        <v>0</v>
      </c>
      <c r="J47" s="22">
        <f t="shared" si="32"/>
        <v>0</v>
      </c>
      <c r="K47" s="22">
        <f t="shared" si="32"/>
        <v>0</v>
      </c>
      <c r="L47" s="22">
        <f t="shared" si="32"/>
        <v>0</v>
      </c>
      <c r="M47" s="22">
        <f t="shared" si="32"/>
        <v>0</v>
      </c>
      <c r="N47" s="22">
        <f t="shared" si="32"/>
        <v>0</v>
      </c>
      <c r="O47" s="22">
        <f t="shared" si="32"/>
        <v>0</v>
      </c>
      <c r="P47" s="3"/>
      <c r="Q47" s="22">
        <f>Q26-Q45</f>
        <v>0</v>
      </c>
      <c r="S47" s="8"/>
      <c r="T47" s="12"/>
      <c r="U47" s="12"/>
      <c r="V47" s="12"/>
      <c r="W47" s="64">
        <f t="shared" ref="W47:AH47" si="33">W8+W45</f>
        <v>0</v>
      </c>
      <c r="X47" s="64">
        <f t="shared" si="33"/>
        <v>0</v>
      </c>
      <c r="Y47" s="64">
        <f t="shared" si="33"/>
        <v>0</v>
      </c>
      <c r="Z47" s="64">
        <f t="shared" si="33"/>
        <v>0</v>
      </c>
      <c r="AA47" s="64">
        <f t="shared" si="33"/>
        <v>0</v>
      </c>
      <c r="AB47" s="64">
        <f t="shared" si="33"/>
        <v>0</v>
      </c>
      <c r="AC47" s="64">
        <f t="shared" si="33"/>
        <v>0</v>
      </c>
      <c r="AD47" s="64">
        <f t="shared" si="33"/>
        <v>0</v>
      </c>
      <c r="AE47" s="64">
        <f t="shared" si="33"/>
        <v>0</v>
      </c>
      <c r="AF47" s="64">
        <f t="shared" si="33"/>
        <v>0</v>
      </c>
      <c r="AG47" s="64">
        <f t="shared" si="33"/>
        <v>0</v>
      </c>
      <c r="AH47" s="64">
        <f t="shared" si="33"/>
        <v>0</v>
      </c>
      <c r="AI47" s="11"/>
      <c r="AJ47" s="14"/>
      <c r="AK47" s="10"/>
      <c r="AN47" s="8"/>
      <c r="AO47" s="12"/>
      <c r="AP47" s="12"/>
      <c r="AQ47" s="12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1"/>
      <c r="BE47" s="14"/>
      <c r="BF47" s="11"/>
      <c r="BG47" s="10"/>
    </row>
    <row r="48" spans="2:59" ht="14.5" thickTop="1" thickBot="1" x14ac:dyDescent="0.35">
      <c r="B48" s="13"/>
      <c r="C48" s="12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8"/>
      <c r="Q48" s="27"/>
      <c r="S48" s="15"/>
      <c r="T48" s="16"/>
      <c r="U48" s="16"/>
      <c r="V48" s="16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8"/>
      <c r="AN48" s="15"/>
      <c r="AO48" s="16"/>
      <c r="AP48" s="16"/>
      <c r="AQ48" s="16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8"/>
    </row>
    <row r="49" spans="2:17" x14ac:dyDescent="0.3">
      <c r="B49" s="13" t="s">
        <v>52</v>
      </c>
      <c r="C49" s="12"/>
      <c r="D49" s="64">
        <f t="shared" ref="D49:O49" si="34">D8+D47</f>
        <v>0</v>
      </c>
      <c r="E49" s="64">
        <f t="shared" si="34"/>
        <v>0</v>
      </c>
      <c r="F49" s="64">
        <f t="shared" si="34"/>
        <v>0</v>
      </c>
      <c r="G49" s="64">
        <f t="shared" si="34"/>
        <v>0</v>
      </c>
      <c r="H49" s="64">
        <f t="shared" si="34"/>
        <v>0</v>
      </c>
      <c r="I49" s="64">
        <f t="shared" si="34"/>
        <v>0</v>
      </c>
      <c r="J49" s="64">
        <f t="shared" si="34"/>
        <v>0</v>
      </c>
      <c r="K49" s="64">
        <f t="shared" si="34"/>
        <v>0</v>
      </c>
      <c r="L49" s="64">
        <f t="shared" si="34"/>
        <v>0</v>
      </c>
      <c r="M49" s="64">
        <f t="shared" si="34"/>
        <v>0</v>
      </c>
      <c r="N49" s="64">
        <f t="shared" si="34"/>
        <v>0</v>
      </c>
      <c r="O49" s="64">
        <f t="shared" si="34"/>
        <v>0</v>
      </c>
      <c r="P49" s="30"/>
      <c r="Q49" s="64"/>
    </row>
    <row r="50" spans="2:17" ht="14" thickBot="1" x14ac:dyDescent="0.35">
      <c r="B50" s="15"/>
      <c r="C50" s="16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</row>
    <row r="54" spans="2:17" x14ac:dyDescent="0.3">
      <c r="B54" s="19" t="s">
        <v>25</v>
      </c>
    </row>
    <row r="55" spans="2:17" ht="27" x14ac:dyDescent="0.3">
      <c r="B55" s="20" t="s">
        <v>57</v>
      </c>
    </row>
    <row r="58" spans="2:17" x14ac:dyDescent="0.3">
      <c r="B58" s="1" t="s">
        <v>51</v>
      </c>
    </row>
    <row r="59" spans="2:17" x14ac:dyDescent="0.3">
      <c r="B59" s="23" t="s">
        <v>58</v>
      </c>
    </row>
    <row r="60" spans="2:17" x14ac:dyDescent="0.3">
      <c r="B60" s="39" t="s">
        <v>74</v>
      </c>
    </row>
    <row r="61" spans="2:17" x14ac:dyDescent="0.3">
      <c r="B61" s="65" t="s">
        <v>50</v>
      </c>
    </row>
    <row r="62" spans="2:17" x14ac:dyDescent="0.3">
      <c r="B62" s="66" t="s">
        <v>52</v>
      </c>
    </row>
  </sheetData>
  <mergeCells count="4">
    <mergeCell ref="W3:AJ3"/>
    <mergeCell ref="AR3:BE3"/>
    <mergeCell ref="D3:Q3"/>
    <mergeCell ref="B2:BF2"/>
  </mergeCells>
  <pageMargins left="0.70866141732283472" right="0.70866141732283472" top="0.74803149606299213" bottom="0.74803149606299213" header="0.31496062992125984" footer="0.31496062992125984"/>
  <pageSetup paperSize="9" scale="56" fitToWidth="3" orientation="landscape" horizont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2"/>
  <sheetViews>
    <sheetView topLeftCell="A25" workbookViewId="0">
      <selection activeCell="D56" sqref="D56"/>
    </sheetView>
  </sheetViews>
  <sheetFormatPr defaultRowHeight="14.5" x14ac:dyDescent="0.35"/>
  <cols>
    <col min="1" max="1" width="31.1796875" style="34" bestFit="1" customWidth="1"/>
    <col min="2" max="2" width="21.453125" style="36" customWidth="1"/>
    <col min="3" max="3" width="1" style="37" customWidth="1"/>
    <col min="4" max="4" width="23.90625" style="36" customWidth="1"/>
    <col min="5" max="5" width="0.81640625" style="37" customWidth="1"/>
    <col min="6" max="6" width="19.81640625" style="36" customWidth="1"/>
    <col min="7" max="7" width="12.54296875" style="36" bestFit="1" customWidth="1"/>
    <col min="8" max="8" width="9.1796875" style="35"/>
  </cols>
  <sheetData>
    <row r="1" spans="1:7" ht="23.5" x14ac:dyDescent="0.55000000000000004">
      <c r="A1" s="46" t="str">
        <f>'Budget and Cash Flow'!$B$1</f>
        <v>Enter Club Name Here</v>
      </c>
      <c r="B1" s="73" t="s">
        <v>69</v>
      </c>
      <c r="C1" s="73"/>
      <c r="D1" s="73"/>
      <c r="E1" s="73"/>
      <c r="F1" s="73"/>
      <c r="G1" s="38"/>
    </row>
    <row r="2" spans="1:7" ht="23" x14ac:dyDescent="0.45">
      <c r="A2" s="47" t="s">
        <v>71</v>
      </c>
      <c r="B2" s="72" t="s">
        <v>70</v>
      </c>
      <c r="C2" s="72"/>
      <c r="D2" s="72"/>
      <c r="E2" s="72"/>
      <c r="F2" s="72"/>
      <c r="G2" s="48" t="s">
        <v>72</v>
      </c>
    </row>
    <row r="3" spans="1:7" ht="14" x14ac:dyDescent="0.3">
      <c r="A3" s="49"/>
      <c r="B3" s="50" t="s">
        <v>63</v>
      </c>
      <c r="C3" s="51"/>
      <c r="D3" s="50" t="s">
        <v>63</v>
      </c>
      <c r="E3" s="51"/>
      <c r="F3" s="50" t="s">
        <v>63</v>
      </c>
      <c r="G3" s="52" t="s">
        <v>67</v>
      </c>
    </row>
    <row r="4" spans="1:7" ht="14" x14ac:dyDescent="0.3">
      <c r="A4" s="49"/>
      <c r="B4" s="50" t="s">
        <v>64</v>
      </c>
      <c r="C4" s="51"/>
      <c r="D4" s="50" t="s">
        <v>65</v>
      </c>
      <c r="E4" s="51"/>
      <c r="F4" s="50" t="s">
        <v>66</v>
      </c>
      <c r="G4" s="52" t="s">
        <v>65</v>
      </c>
    </row>
    <row r="5" spans="1:7" ht="14" x14ac:dyDescent="0.3">
      <c r="A5" s="49"/>
      <c r="B5" s="50" t="s">
        <v>8</v>
      </c>
      <c r="C5" s="51"/>
      <c r="D5" s="50" t="s">
        <v>8</v>
      </c>
      <c r="E5" s="51"/>
      <c r="F5" s="50" t="s">
        <v>8</v>
      </c>
      <c r="G5" s="52" t="s">
        <v>8</v>
      </c>
    </row>
    <row r="6" spans="1:7" ht="14" x14ac:dyDescent="0.3">
      <c r="A6" s="49"/>
      <c r="B6" s="50"/>
      <c r="C6" s="51"/>
      <c r="D6" s="50"/>
      <c r="E6" s="51"/>
      <c r="F6" s="50"/>
      <c r="G6" s="52"/>
    </row>
    <row r="7" spans="1:7" ht="14" x14ac:dyDescent="0.3">
      <c r="A7" s="49"/>
      <c r="B7" s="52"/>
      <c r="C7" s="53"/>
      <c r="D7" s="52"/>
      <c r="E7" s="53"/>
      <c r="F7" s="52"/>
      <c r="G7" s="52"/>
    </row>
    <row r="8" spans="1:7" ht="14" x14ac:dyDescent="0.3">
      <c r="A8" s="49"/>
      <c r="B8" s="52"/>
      <c r="C8" s="53"/>
      <c r="D8" s="52"/>
      <c r="E8" s="53"/>
      <c r="F8" s="52"/>
      <c r="G8" s="52"/>
    </row>
    <row r="9" spans="1:7" ht="14" x14ac:dyDescent="0.3">
      <c r="A9" s="54" t="str">
        <f>'Budget and Cash Flow'!B9</f>
        <v>Income</v>
      </c>
      <c r="B9" s="52"/>
      <c r="C9" s="53"/>
      <c r="D9" s="52"/>
      <c r="E9" s="53"/>
      <c r="F9" s="52"/>
      <c r="G9" s="52"/>
    </row>
    <row r="10" spans="1:7" ht="14" x14ac:dyDescent="0.3">
      <c r="A10" s="49" t="str">
        <f>'Budget and Cash Flow'!B10</f>
        <v>Membership Income</v>
      </c>
      <c r="B10" s="55">
        <f>'Actual v Budget'!AJ10</f>
        <v>0</v>
      </c>
      <c r="C10" s="56"/>
      <c r="D10" s="57"/>
      <c r="E10" s="56"/>
      <c r="F10" s="55">
        <f>IFERROR((B10-D10),0)</f>
        <v>0</v>
      </c>
      <c r="G10" s="55">
        <f>'Budget and Cash Flow'!Q10</f>
        <v>0</v>
      </c>
    </row>
    <row r="11" spans="1:7" ht="14" x14ac:dyDescent="0.3">
      <c r="A11" s="49" t="str">
        <f>'Budget and Cash Flow'!B11</f>
        <v>Bar Income</v>
      </c>
      <c r="B11" s="55">
        <f>'Actual v Budget'!AJ11</f>
        <v>0</v>
      </c>
      <c r="C11" s="56"/>
      <c r="D11" s="57"/>
      <c r="E11" s="56"/>
      <c r="F11" s="55">
        <f t="shared" ref="F11:F15" si="0">IFERROR((B11-D11),0)</f>
        <v>0</v>
      </c>
      <c r="G11" s="55">
        <f>'Budget and Cash Flow'!Q11</f>
        <v>0</v>
      </c>
    </row>
    <row r="12" spans="1:7" ht="14" x14ac:dyDescent="0.3">
      <c r="A12" s="49" t="str">
        <f>'Budget and Cash Flow'!B12</f>
        <v>Merchandise Income</v>
      </c>
      <c r="B12" s="55">
        <f>'Actual v Budget'!AJ12</f>
        <v>0</v>
      </c>
      <c r="C12" s="56"/>
      <c r="D12" s="57"/>
      <c r="E12" s="56"/>
      <c r="F12" s="55">
        <f t="shared" si="0"/>
        <v>0</v>
      </c>
      <c r="G12" s="55">
        <f>'Budget and Cash Flow'!Q12</f>
        <v>0</v>
      </c>
    </row>
    <row r="13" spans="1:7" ht="14" x14ac:dyDescent="0.3">
      <c r="A13" s="49" t="str">
        <f>'Budget and Cash Flow'!B13</f>
        <v>Sponsorship</v>
      </c>
      <c r="B13" s="55">
        <f>'Actual v Budget'!AJ13</f>
        <v>0</v>
      </c>
      <c r="C13" s="56"/>
      <c r="D13" s="57"/>
      <c r="E13" s="56"/>
      <c r="F13" s="55">
        <f t="shared" si="0"/>
        <v>0</v>
      </c>
      <c r="G13" s="55">
        <f>'Budget and Cash Flow'!Q13</f>
        <v>0</v>
      </c>
    </row>
    <row r="14" spans="1:7" ht="14" x14ac:dyDescent="0.3">
      <c r="A14" s="49" t="str">
        <f>'Budget and Cash Flow'!B14</f>
        <v>Grant Income</v>
      </c>
      <c r="B14" s="55">
        <f>'Actual v Budget'!AJ14</f>
        <v>0</v>
      </c>
      <c r="C14" s="56"/>
      <c r="D14" s="57"/>
      <c r="E14" s="56"/>
      <c r="F14" s="55">
        <f t="shared" si="0"/>
        <v>0</v>
      </c>
      <c r="G14" s="55">
        <f>'Budget and Cash Flow'!Q14</f>
        <v>0</v>
      </c>
    </row>
    <row r="15" spans="1:7" ht="14" x14ac:dyDescent="0.3">
      <c r="A15" s="49" t="str">
        <f>'Budget and Cash Flow'!B15</f>
        <v>Special Fundraising events</v>
      </c>
      <c r="B15" s="55">
        <f>'Actual v Budget'!AJ15</f>
        <v>0</v>
      </c>
      <c r="C15" s="56"/>
      <c r="D15" s="57"/>
      <c r="E15" s="56"/>
      <c r="F15" s="55">
        <f t="shared" si="0"/>
        <v>0</v>
      </c>
      <c r="G15" s="55">
        <f>'Budget and Cash Flow'!Q15</f>
        <v>0</v>
      </c>
    </row>
    <row r="16" spans="1:7" ht="14" x14ac:dyDescent="0.3">
      <c r="A16" s="49"/>
      <c r="B16" s="58"/>
      <c r="C16" s="56"/>
      <c r="D16" s="58"/>
      <c r="E16" s="56"/>
      <c r="F16" s="58"/>
      <c r="G16" s="58"/>
    </row>
    <row r="17" spans="1:7" ht="14" x14ac:dyDescent="0.3">
      <c r="A17" s="49"/>
      <c r="B17" s="58"/>
      <c r="C17" s="56"/>
      <c r="D17" s="58"/>
      <c r="E17" s="56"/>
      <c r="F17" s="58"/>
      <c r="G17" s="58"/>
    </row>
    <row r="18" spans="1:7" ht="14" x14ac:dyDescent="0.3">
      <c r="A18" s="49"/>
      <c r="B18" s="58"/>
      <c r="C18" s="56"/>
      <c r="D18" s="58"/>
      <c r="E18" s="56"/>
      <c r="F18" s="58"/>
      <c r="G18" s="58"/>
    </row>
    <row r="19" spans="1:7" ht="14" x14ac:dyDescent="0.3">
      <c r="A19" s="49"/>
      <c r="B19" s="58"/>
      <c r="C19" s="56"/>
      <c r="D19" s="58"/>
      <c r="E19" s="56"/>
      <c r="F19" s="58"/>
      <c r="G19" s="58"/>
    </row>
    <row r="20" spans="1:7" ht="14" x14ac:dyDescent="0.3">
      <c r="A20" s="49"/>
      <c r="B20" s="58"/>
      <c r="C20" s="56"/>
      <c r="D20" s="58"/>
      <c r="E20" s="56"/>
      <c r="F20" s="58"/>
      <c r="G20" s="58"/>
    </row>
    <row r="21" spans="1:7" ht="14" x14ac:dyDescent="0.3">
      <c r="A21" s="49"/>
      <c r="B21" s="58"/>
      <c r="C21" s="56"/>
      <c r="D21" s="58"/>
      <c r="E21" s="56"/>
      <c r="F21" s="58"/>
      <c r="G21" s="58"/>
    </row>
    <row r="22" spans="1:7" ht="14" x14ac:dyDescent="0.3">
      <c r="A22" s="49"/>
      <c r="B22" s="58"/>
      <c r="C22" s="56"/>
      <c r="D22" s="58"/>
      <c r="E22" s="56"/>
      <c r="F22" s="58"/>
      <c r="G22" s="58"/>
    </row>
    <row r="23" spans="1:7" ht="14" x14ac:dyDescent="0.3">
      <c r="A23" s="49"/>
      <c r="B23" s="58"/>
      <c r="C23" s="56"/>
      <c r="D23" s="58"/>
      <c r="E23" s="56"/>
      <c r="F23" s="58"/>
      <c r="G23" s="58"/>
    </row>
    <row r="24" spans="1:7" ht="14" x14ac:dyDescent="0.3">
      <c r="A24" s="49"/>
      <c r="B24" s="58"/>
      <c r="C24" s="56"/>
      <c r="D24" s="58"/>
      <c r="E24" s="56"/>
      <c r="F24" s="58"/>
      <c r="G24" s="58"/>
    </row>
    <row r="25" spans="1:7" ht="14" x14ac:dyDescent="0.3">
      <c r="A25" s="49"/>
      <c r="B25" s="58"/>
      <c r="C25" s="56"/>
      <c r="D25" s="58"/>
      <c r="E25" s="56"/>
      <c r="F25" s="58"/>
      <c r="G25" s="58"/>
    </row>
    <row r="26" spans="1:7" thickBot="1" x14ac:dyDescent="0.35">
      <c r="A26" s="49" t="str">
        <f>'Budget and Cash Flow'!$B$26</f>
        <v>Total Income</v>
      </c>
      <c r="B26" s="59">
        <f>SUM(B10:B25)</f>
        <v>0</v>
      </c>
      <c r="C26" s="60"/>
      <c r="D26" s="59">
        <f>SUM(D10:D25)</f>
        <v>0</v>
      </c>
      <c r="E26" s="61"/>
      <c r="F26" s="59">
        <f>SUM(F10:F25)</f>
        <v>0</v>
      </c>
      <c r="G26" s="59">
        <f>SUM(G10:G25)</f>
        <v>0</v>
      </c>
    </row>
    <row r="27" spans="1:7" thickTop="1" x14ac:dyDescent="0.3">
      <c r="A27" s="49"/>
      <c r="B27" s="52"/>
      <c r="C27" s="53"/>
      <c r="D27" s="52"/>
      <c r="E27" s="53"/>
      <c r="F27" s="52"/>
      <c r="G27" s="52"/>
    </row>
    <row r="28" spans="1:7" ht="14" x14ac:dyDescent="0.3">
      <c r="A28" s="54" t="str">
        <f>'Budget and Cash Flow'!B28</f>
        <v>Expenditure</v>
      </c>
      <c r="B28" s="52"/>
      <c r="C28" s="53"/>
      <c r="D28" s="52"/>
      <c r="E28" s="53"/>
      <c r="F28" s="52"/>
      <c r="G28" s="52"/>
    </row>
    <row r="29" spans="1:7" ht="14" x14ac:dyDescent="0.3">
      <c r="A29" s="49" t="str">
        <f>'Budget and Cash Flow'!B29</f>
        <v>Membership</v>
      </c>
      <c r="B29" s="62">
        <f>'Actual v Budget'!AJ29</f>
        <v>0</v>
      </c>
      <c r="C29" s="53"/>
      <c r="D29" s="63"/>
      <c r="E29" s="53"/>
      <c r="F29" s="55">
        <f t="shared" ref="F29" si="1">IFERROR((B29-D29),0)</f>
        <v>0</v>
      </c>
      <c r="G29" s="55">
        <f>'Budget and Cash Flow'!Q29</f>
        <v>0</v>
      </c>
    </row>
    <row r="30" spans="1:7" ht="14" x14ac:dyDescent="0.3">
      <c r="A30" s="49" t="str">
        <f>'Budget and Cash Flow'!B30</f>
        <v>Purchases Bar</v>
      </c>
      <c r="B30" s="62">
        <f>'Actual v Budget'!AJ30</f>
        <v>0</v>
      </c>
      <c r="C30" s="53"/>
      <c r="D30" s="63"/>
      <c r="E30" s="53"/>
      <c r="F30" s="55">
        <f t="shared" ref="F30:F41" si="2">IFERROR((B30-D30),0)</f>
        <v>0</v>
      </c>
      <c r="G30" s="55">
        <f>'Budget and Cash Flow'!Q30</f>
        <v>0</v>
      </c>
    </row>
    <row r="31" spans="1:7" ht="14" x14ac:dyDescent="0.3">
      <c r="A31" s="49" t="str">
        <f>'Budget and Cash Flow'!B31</f>
        <v>Salaries and Wages</v>
      </c>
      <c r="B31" s="62">
        <f>'Actual v Budget'!AJ31</f>
        <v>0</v>
      </c>
      <c r="C31" s="53"/>
      <c r="D31" s="63"/>
      <c r="E31" s="53"/>
      <c r="F31" s="55">
        <f t="shared" si="2"/>
        <v>0</v>
      </c>
      <c r="G31" s="55">
        <f>'Budget and Cash Flow'!Q31</f>
        <v>0</v>
      </c>
    </row>
    <row r="32" spans="1:7" ht="14" x14ac:dyDescent="0.3">
      <c r="A32" s="49" t="str">
        <f>'Budget and Cash Flow'!B32</f>
        <v>Rent</v>
      </c>
      <c r="B32" s="62">
        <f>'Actual v Budget'!AJ32</f>
        <v>0</v>
      </c>
      <c r="C32" s="53"/>
      <c r="D32" s="63"/>
      <c r="E32" s="53"/>
      <c r="F32" s="55">
        <f t="shared" si="2"/>
        <v>0</v>
      </c>
      <c r="G32" s="55">
        <f>'Budget and Cash Flow'!Q32</f>
        <v>0</v>
      </c>
    </row>
    <row r="33" spans="1:7" ht="14" x14ac:dyDescent="0.3">
      <c r="A33" s="49" t="str">
        <f>'Budget and Cash Flow'!B33</f>
        <v>Events</v>
      </c>
      <c r="B33" s="62">
        <f>'Actual v Budget'!AJ33</f>
        <v>0</v>
      </c>
      <c r="C33" s="53"/>
      <c r="D33" s="63"/>
      <c r="E33" s="53"/>
      <c r="F33" s="55">
        <f t="shared" si="2"/>
        <v>0</v>
      </c>
      <c r="G33" s="55">
        <f>'Budget and Cash Flow'!Q33</f>
        <v>0</v>
      </c>
    </row>
    <row r="34" spans="1:7" ht="14" x14ac:dyDescent="0.3">
      <c r="A34" s="49" t="str">
        <f>'Budget and Cash Flow'!B34</f>
        <v>Utilities (Water, Electricity, Gas)</v>
      </c>
      <c r="B34" s="62">
        <f>'Actual v Budget'!AJ34</f>
        <v>0</v>
      </c>
      <c r="C34" s="53"/>
      <c r="D34" s="63"/>
      <c r="E34" s="53"/>
      <c r="F34" s="55">
        <f t="shared" si="2"/>
        <v>0</v>
      </c>
      <c r="G34" s="55">
        <f>'Budget and Cash Flow'!Q34</f>
        <v>0</v>
      </c>
    </row>
    <row r="35" spans="1:7" ht="14" x14ac:dyDescent="0.3">
      <c r="A35" s="49" t="str">
        <f>'Budget and Cash Flow'!B35</f>
        <v>Travel and Subsistence</v>
      </c>
      <c r="B35" s="62">
        <f>'Actual v Budget'!AJ35</f>
        <v>0</v>
      </c>
      <c r="C35" s="53"/>
      <c r="D35" s="63"/>
      <c r="E35" s="53"/>
      <c r="F35" s="55">
        <f t="shared" si="2"/>
        <v>0</v>
      </c>
      <c r="G35" s="55">
        <f>'Budget and Cash Flow'!Q35</f>
        <v>0</v>
      </c>
    </row>
    <row r="36" spans="1:7" ht="14" x14ac:dyDescent="0.3">
      <c r="A36" s="49" t="str">
        <f>'Budget and Cash Flow'!B36</f>
        <v>Affiliation fees</v>
      </c>
      <c r="B36" s="62">
        <f>'Actual v Budget'!AJ36</f>
        <v>0</v>
      </c>
      <c r="C36" s="53"/>
      <c r="D36" s="63"/>
      <c r="E36" s="53"/>
      <c r="F36" s="55">
        <f t="shared" si="2"/>
        <v>0</v>
      </c>
      <c r="G36" s="55">
        <f>'Budget and Cash Flow'!Q36</f>
        <v>0</v>
      </c>
    </row>
    <row r="37" spans="1:7" ht="14" x14ac:dyDescent="0.3">
      <c r="A37" s="49" t="str">
        <f>'Budget and Cash Flow'!B37</f>
        <v>Insurance</v>
      </c>
      <c r="B37" s="62">
        <f>'Actual v Budget'!AJ37</f>
        <v>0</v>
      </c>
      <c r="C37" s="53"/>
      <c r="D37" s="63"/>
      <c r="E37" s="53"/>
      <c r="F37" s="55">
        <f t="shared" si="2"/>
        <v>0</v>
      </c>
      <c r="G37" s="55">
        <f>'Budget and Cash Flow'!Q37</f>
        <v>0</v>
      </c>
    </row>
    <row r="38" spans="1:7" ht="14" x14ac:dyDescent="0.3">
      <c r="A38" s="49" t="str">
        <f>'Budget and Cash Flow'!B38</f>
        <v>Bank charges</v>
      </c>
      <c r="B38" s="62">
        <f>'Actual v Budget'!AJ38</f>
        <v>0</v>
      </c>
      <c r="C38" s="53"/>
      <c r="D38" s="63"/>
      <c r="E38" s="53"/>
      <c r="F38" s="55">
        <f t="shared" si="2"/>
        <v>0</v>
      </c>
      <c r="G38" s="55">
        <f>'Budget and Cash Flow'!Q38</f>
        <v>0</v>
      </c>
    </row>
    <row r="39" spans="1:7" ht="14" x14ac:dyDescent="0.3">
      <c r="A39" s="49" t="str">
        <f>'Budget and Cash Flow'!B39</f>
        <v>Accounting fees</v>
      </c>
      <c r="B39" s="62">
        <f>'Actual v Budget'!AJ39</f>
        <v>0</v>
      </c>
      <c r="C39" s="53"/>
      <c r="D39" s="63"/>
      <c r="E39" s="53"/>
      <c r="F39" s="55">
        <f t="shared" si="2"/>
        <v>0</v>
      </c>
      <c r="G39" s="55">
        <f>'Budget and Cash Flow'!Q39</f>
        <v>0</v>
      </c>
    </row>
    <row r="40" spans="1:7" ht="14" x14ac:dyDescent="0.3">
      <c r="A40" s="49" t="str">
        <f>'Budget and Cash Flow'!B40</f>
        <v>Grant expenditure</v>
      </c>
      <c r="B40" s="62">
        <f>'Actual v Budget'!AJ40</f>
        <v>0</v>
      </c>
      <c r="C40" s="53"/>
      <c r="D40" s="63"/>
      <c r="E40" s="53"/>
      <c r="F40" s="55">
        <f t="shared" si="2"/>
        <v>0</v>
      </c>
      <c r="G40" s="55">
        <f>'Budget and Cash Flow'!Q40</f>
        <v>0</v>
      </c>
    </row>
    <row r="41" spans="1:7" ht="14" x14ac:dyDescent="0.3">
      <c r="A41" s="49" t="str">
        <f>'Budget and Cash Flow'!B41</f>
        <v>Merchandise</v>
      </c>
      <c r="B41" s="62">
        <f>'Actual v Budget'!AJ41</f>
        <v>0</v>
      </c>
      <c r="C41" s="53"/>
      <c r="D41" s="63"/>
      <c r="E41" s="53"/>
      <c r="F41" s="55">
        <f t="shared" si="2"/>
        <v>0</v>
      </c>
      <c r="G41" s="55">
        <f>'Budget and Cash Flow'!Q41</f>
        <v>0</v>
      </c>
    </row>
    <row r="42" spans="1:7" ht="14" x14ac:dyDescent="0.3">
      <c r="A42" s="49"/>
      <c r="B42" s="52"/>
      <c r="C42" s="53"/>
      <c r="D42" s="52"/>
      <c r="E42" s="53"/>
      <c r="F42" s="52"/>
      <c r="G42" s="52"/>
    </row>
    <row r="43" spans="1:7" ht="14" x14ac:dyDescent="0.3">
      <c r="A43" s="49"/>
      <c r="B43" s="52"/>
      <c r="C43" s="53"/>
      <c r="D43" s="52"/>
      <c r="E43" s="53"/>
      <c r="F43" s="52"/>
      <c r="G43" s="52"/>
    </row>
    <row r="44" spans="1:7" ht="14" x14ac:dyDescent="0.3">
      <c r="A44" s="49"/>
      <c r="B44" s="52"/>
      <c r="C44" s="53"/>
      <c r="D44" s="52"/>
      <c r="E44" s="53"/>
      <c r="F44" s="52"/>
      <c r="G44" s="52"/>
    </row>
    <row r="45" spans="1:7" thickBot="1" x14ac:dyDescent="0.35">
      <c r="A45" s="49" t="str">
        <f>'Budget and Cash Flow'!B45</f>
        <v>Total expenditure</v>
      </c>
      <c r="B45" s="43">
        <f>SUM(B29:B44)</f>
        <v>0</v>
      </c>
      <c r="C45" s="51"/>
      <c r="D45" s="43">
        <f>SUM(D29:D44)</f>
        <v>0</v>
      </c>
      <c r="E45" s="51"/>
      <c r="F45" s="43">
        <f>SUM(F29:F44)</f>
        <v>0</v>
      </c>
      <c r="G45" s="43">
        <f>SUM(G29:G44)</f>
        <v>0</v>
      </c>
    </row>
    <row r="46" spans="1:7" thickTop="1" x14ac:dyDescent="0.3">
      <c r="A46" s="49"/>
      <c r="B46" s="52"/>
      <c r="C46" s="53"/>
      <c r="D46" s="52"/>
      <c r="E46" s="53"/>
      <c r="F46" s="52"/>
      <c r="G46" s="52"/>
    </row>
    <row r="47" spans="1:7" thickBot="1" x14ac:dyDescent="0.35">
      <c r="A47" s="49" t="str">
        <f>'Budget and Cash Flow'!B47</f>
        <v>Surplus / (deficit)</v>
      </c>
      <c r="B47" s="43">
        <f>B26-B45</f>
        <v>0</v>
      </c>
      <c r="C47" s="53"/>
      <c r="D47" s="43">
        <f>D26-D45</f>
        <v>0</v>
      </c>
      <c r="E47" s="53"/>
      <c r="F47" s="43">
        <f>F26-F45</f>
        <v>0</v>
      </c>
      <c r="G47" s="43">
        <f>G26-G45</f>
        <v>0</v>
      </c>
    </row>
    <row r="48" spans="1:7" ht="15" thickTop="1" x14ac:dyDescent="0.35"/>
    <row r="51" spans="1:1" x14ac:dyDescent="0.35">
      <c r="A51" s="19" t="s">
        <v>25</v>
      </c>
    </row>
    <row r="52" spans="1:1" ht="27.5" x14ac:dyDescent="0.35">
      <c r="A52" s="20" t="s">
        <v>57</v>
      </c>
    </row>
  </sheetData>
  <mergeCells count="2">
    <mergeCell ref="B2:F2"/>
    <mergeCell ref="B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Template</vt:lpstr>
      <vt:lpstr>Budget and Cash Flow</vt:lpstr>
      <vt:lpstr>Actual v Budget</vt:lpstr>
      <vt:lpstr>Profit and Loss</vt:lpstr>
      <vt:lpstr>'Budget and Cash Flow'!Print_Area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2015-11-07T20:15:48Z</dcterms:created>
  <dcterms:modified xsi:type="dcterms:W3CDTF">2022-04-14T13:14:32Z</dcterms:modified>
</cp:coreProperties>
</file>